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840" windowHeight="12540" activeTab="1"/>
  </bookViews>
  <sheets>
    <sheet name="汇总表" sheetId="12" r:id="rId1"/>
    <sheet name="详表" sheetId="11" r:id="rId2"/>
  </sheets>
  <definedNames>
    <definedName name="_xlnm._FilterDatabase" localSheetId="1" hidden="1">详表!$A$7:$R$268</definedName>
    <definedName name="_xlnm.Print_Titles" localSheetId="1">详表!$5:$7</definedName>
  </definedNames>
  <calcPr calcId="144525" fullCalcOnLoad="1"/>
</workbook>
</file>

<file path=xl/calcChain.xml><?xml version="1.0" encoding="utf-8"?>
<calcChain xmlns="http://schemas.openxmlformats.org/spreadsheetml/2006/main">
  <c r="L235" i="11"/>
  <c r="K235"/>
  <c r="J235"/>
  <c r="I235"/>
  <c r="H235"/>
  <c r="G235"/>
  <c r="L227"/>
  <c r="K227"/>
  <c r="J227"/>
  <c r="I227"/>
  <c r="H227"/>
  <c r="G227"/>
  <c r="L223"/>
  <c r="K223"/>
  <c r="J223"/>
  <c r="I223"/>
  <c r="H223"/>
  <c r="G223"/>
  <c r="L203"/>
  <c r="K203"/>
  <c r="J203"/>
  <c r="I203"/>
  <c r="H203"/>
  <c r="G203"/>
  <c r="L202"/>
  <c r="K202"/>
  <c r="J202"/>
  <c r="I202"/>
  <c r="H202"/>
  <c r="G202"/>
  <c r="L193"/>
  <c r="K193"/>
  <c r="J193"/>
  <c r="I193"/>
  <c r="H193"/>
  <c r="G193"/>
  <c r="L179"/>
  <c r="K179"/>
  <c r="J179"/>
  <c r="I179"/>
  <c r="H179"/>
  <c r="G179"/>
  <c r="L170"/>
  <c r="K170"/>
  <c r="J170"/>
  <c r="I170"/>
  <c r="H170"/>
  <c r="G170"/>
  <c r="L154"/>
  <c r="K154"/>
  <c r="J154"/>
  <c r="I154"/>
  <c r="H154"/>
  <c r="G154"/>
  <c r="L153"/>
  <c r="K153"/>
  <c r="J153"/>
  <c r="I153"/>
  <c r="H153"/>
  <c r="G153"/>
  <c r="L132"/>
  <c r="K132"/>
  <c r="J132"/>
  <c r="I132"/>
  <c r="H132"/>
  <c r="G132"/>
  <c r="L97"/>
  <c r="K97"/>
  <c r="J97"/>
  <c r="I97"/>
  <c r="H97"/>
  <c r="G97"/>
  <c r="L79"/>
  <c r="K79"/>
  <c r="J79"/>
  <c r="I79"/>
  <c r="H79"/>
  <c r="G79"/>
  <c r="L78"/>
  <c r="K78"/>
  <c r="J78"/>
  <c r="I78"/>
  <c r="H78"/>
  <c r="G78"/>
  <c r="L40"/>
  <c r="K40"/>
  <c r="J40"/>
  <c r="I40"/>
  <c r="H40"/>
  <c r="G40"/>
  <c r="L24"/>
  <c r="K24"/>
  <c r="J24"/>
  <c r="I24"/>
  <c r="H24"/>
  <c r="G24"/>
  <c r="L17"/>
  <c r="K17"/>
  <c r="J17"/>
  <c r="I17"/>
  <c r="H17"/>
  <c r="G17"/>
  <c r="L15"/>
  <c r="L10"/>
  <c r="K10"/>
  <c r="J10"/>
  <c r="I10"/>
  <c r="H10"/>
  <c r="G10"/>
  <c r="L9"/>
  <c r="K9"/>
  <c r="J9"/>
  <c r="I9"/>
  <c r="H9"/>
  <c r="G9"/>
  <c r="L8"/>
  <c r="K8"/>
  <c r="J8"/>
  <c r="I8"/>
  <c r="H8"/>
  <c r="G8"/>
  <c r="I14" i="12"/>
  <c r="H14"/>
  <c r="G14"/>
  <c r="F14"/>
  <c r="E14"/>
  <c r="D14"/>
  <c r="I12"/>
  <c r="H12"/>
  <c r="G12"/>
  <c r="F12"/>
  <c r="E12"/>
  <c r="D12"/>
  <c r="I6"/>
  <c r="H6"/>
  <c r="G6"/>
  <c r="F6"/>
  <c r="E6"/>
  <c r="D6"/>
</calcChain>
</file>

<file path=xl/sharedStrings.xml><?xml version="1.0" encoding="utf-8"?>
<sst xmlns="http://schemas.openxmlformats.org/spreadsheetml/2006/main" count="2300" uniqueCount="974">
  <si>
    <t>附件1</t>
  </si>
  <si>
    <t>安岳县2022年重点项目汇总表</t>
  </si>
  <si>
    <t>单位：个、亿元</t>
  </si>
  <si>
    <t xml:space="preserve">             管理类别
    建设类别</t>
  </si>
  <si>
    <t>省市县重点</t>
  </si>
  <si>
    <t>其中：省市重点</t>
  </si>
  <si>
    <t>个数</t>
  </si>
  <si>
    <t>总投资</t>
  </si>
  <si>
    <t>年度投资</t>
  </si>
  <si>
    <t>行
业
类
别</t>
  </si>
  <si>
    <t>合 计</t>
  </si>
  <si>
    <t>基础设施项目</t>
  </si>
  <si>
    <t>产业发展项目</t>
  </si>
  <si>
    <t>民生与社会事业项目</t>
  </si>
  <si>
    <t>生态环保和环境治理项目</t>
  </si>
  <si>
    <t>其他（房地产）</t>
  </si>
  <si>
    <t>建
设
批
次</t>
  </si>
  <si>
    <t>合  计</t>
  </si>
  <si>
    <t>新开工</t>
  </si>
  <si>
    <t>续建</t>
  </si>
  <si>
    <t>小计</t>
  </si>
  <si>
    <t>竣工</t>
  </si>
  <si>
    <t>加快建设</t>
  </si>
  <si>
    <t>附件2</t>
  </si>
  <si>
    <t>安岳县2022年重点项目投资计划</t>
  </si>
  <si>
    <t>单位：</t>
  </si>
  <si>
    <t>万元</t>
  </si>
  <si>
    <t>序号</t>
  </si>
  <si>
    <t>项目名称</t>
  </si>
  <si>
    <t>建设
地址</t>
  </si>
  <si>
    <t>建设
批次</t>
  </si>
  <si>
    <t>主要建设内容及规模</t>
  </si>
  <si>
    <t>计划建设年限</t>
  </si>
  <si>
    <t>2022年计划完成投资</t>
  </si>
  <si>
    <t>季度投资完成报备目标</t>
  </si>
  <si>
    <t>2022年底要达到的主要形象进度</t>
  </si>
  <si>
    <t>新开工项目计划开工月份</t>
  </si>
  <si>
    <t>竣工项目
计划竣工月份</t>
  </si>
  <si>
    <t>业主单位</t>
  </si>
  <si>
    <t>推进责任单位</t>
  </si>
  <si>
    <t>备注</t>
  </si>
  <si>
    <t>一季度</t>
  </si>
  <si>
    <t>二季度</t>
  </si>
  <si>
    <t>三季度</t>
  </si>
  <si>
    <t>四季度</t>
  </si>
  <si>
    <t>合计：241个</t>
  </si>
  <si>
    <t>一</t>
  </si>
  <si>
    <t>基础设施项目：64个</t>
  </si>
  <si>
    <t>（一）</t>
  </si>
  <si>
    <t>交通基础设施项目：6个</t>
  </si>
  <si>
    <t>安岳县公路品质提升三年行动项目</t>
  </si>
  <si>
    <t>安岳县</t>
  </si>
  <si>
    <r>
      <rPr>
        <sz val="12"/>
        <rFont val="宋体"/>
      </rPr>
      <t>建设里程</t>
    </r>
    <r>
      <rPr>
        <sz val="12"/>
        <color indexed="8"/>
        <rFont val="宋体"/>
      </rPr>
      <t>211.21公里，路基宽7.5米、6.5米、5.5米等。</t>
    </r>
  </si>
  <si>
    <t>2022-2024</t>
  </si>
  <si>
    <t>启动路基工程建设。</t>
  </si>
  <si>
    <r>
      <rPr>
        <sz val="12"/>
        <rFont val="宋体"/>
      </rPr>
      <t>9</t>
    </r>
    <r>
      <rPr>
        <sz val="12"/>
        <color indexed="8"/>
        <rFont val="宋体"/>
      </rPr>
      <t>月</t>
    </r>
  </si>
  <si>
    <t>安岳盛安建设投资集团有限公司</t>
  </si>
  <si>
    <t>县交通运输局</t>
  </si>
  <si>
    <t>市重点 主推项目</t>
  </si>
  <si>
    <t>安岳县长河农产品交易服务区建设项目</t>
  </si>
  <si>
    <r>
      <rPr>
        <sz val="12"/>
        <rFont val="宋体"/>
      </rPr>
      <t>占地</t>
    </r>
    <r>
      <rPr>
        <sz val="12"/>
        <color indexed="8"/>
        <rFont val="宋体"/>
      </rPr>
      <t>80亩，建设农产品交易服务区，内设农产品交易区、停车区、加油区、服务功能区等。</t>
    </r>
  </si>
  <si>
    <t>2022-2023</t>
  </si>
  <si>
    <t>完成服务区主体建设。</t>
  </si>
  <si>
    <r>
      <rPr>
        <sz val="12"/>
        <rFont val="宋体"/>
      </rPr>
      <t>2</t>
    </r>
    <r>
      <rPr>
        <sz val="12"/>
        <color indexed="8"/>
        <rFont val="宋体"/>
      </rPr>
      <t>月</t>
    </r>
  </si>
  <si>
    <t>安岳县交通投资公司</t>
  </si>
  <si>
    <t>市重点 核心专班项目</t>
  </si>
  <si>
    <r>
      <rPr>
        <sz val="12"/>
        <rFont val="宋体"/>
      </rPr>
      <t>S102</t>
    </r>
    <r>
      <rPr>
        <sz val="12"/>
        <color indexed="8"/>
        <rFont val="宋体"/>
      </rPr>
      <t>安岳县驯龙镇至镇子镇段改建工程</t>
    </r>
  </si>
  <si>
    <r>
      <rPr>
        <sz val="12"/>
        <rFont val="宋体"/>
      </rPr>
      <t>建设道路长</t>
    </r>
    <r>
      <rPr>
        <sz val="12"/>
        <color indexed="8"/>
        <rFont val="宋体"/>
      </rPr>
      <t>14公里，路基宽7.5米。</t>
    </r>
  </si>
  <si>
    <t>启动路基工程。</t>
  </si>
  <si>
    <r>
      <rPr>
        <sz val="12"/>
        <rFont val="宋体"/>
      </rPr>
      <t>10</t>
    </r>
    <r>
      <rPr>
        <sz val="12"/>
        <color indexed="8"/>
        <rFont val="宋体"/>
      </rPr>
      <t>月</t>
    </r>
  </si>
  <si>
    <t>安岳县农村公路通村民小组硬化路建设</t>
  </si>
  <si>
    <t>建设通村民小组硬化路100公里，路基宽4.5米。</t>
  </si>
  <si>
    <t>竣工。</t>
  </si>
  <si>
    <t>4月</t>
  </si>
  <si>
    <t>12月</t>
  </si>
  <si>
    <t>相关各乡镇村委会</t>
  </si>
  <si>
    <t>安岳县毛家超限及环川公安联合检查站工程</t>
  </si>
  <si>
    <t>毛家镇</t>
  </si>
  <si>
    <t>占地20.76亩，建设办公楼、住宿楼及附属设施的联合检查站。</t>
  </si>
  <si>
    <t>安岳县2021年农村公路危桥改造项目</t>
  </si>
  <si>
    <t>改建农村公路危桥10座255.43延米。</t>
  </si>
  <si>
    <t>2021-2022</t>
  </si>
  <si>
    <t>（二）</t>
  </si>
  <si>
    <t>能源通讯电力基础设施：6个</t>
  </si>
  <si>
    <t>川气东送二线天然气管道工程</t>
  </si>
  <si>
    <r>
      <rPr>
        <sz val="12"/>
        <rFont val="宋体"/>
      </rPr>
      <t>安岳县境内干线管道管径</t>
    </r>
    <r>
      <rPr>
        <sz val="12"/>
        <color indexed="8"/>
        <rFont val="宋体"/>
      </rPr>
      <t>1219天然气管道23公里，支线管径711天然气管道48公里，新建一座输气站场和三座阀室。</t>
    </r>
  </si>
  <si>
    <t>完成项目征地拆迁，并进行基础建设。</t>
  </si>
  <si>
    <r>
      <rPr>
        <sz val="12"/>
        <rFont val="宋体"/>
      </rPr>
      <t>6</t>
    </r>
    <r>
      <rPr>
        <sz val="12"/>
        <color indexed="8"/>
        <rFont val="宋体"/>
      </rPr>
      <t>月</t>
    </r>
  </si>
  <si>
    <t>国家管网集团西南管道有限责任公司</t>
  </si>
  <si>
    <t>县经科信局</t>
  </si>
  <si>
    <r>
      <rPr>
        <sz val="12"/>
        <rFont val="宋体"/>
      </rPr>
      <t>安岳县</t>
    </r>
    <r>
      <rPr>
        <sz val="12"/>
        <color indexed="8"/>
        <rFont val="宋体"/>
      </rPr>
      <t>5G通信建设项目</t>
    </r>
  </si>
  <si>
    <r>
      <rPr>
        <sz val="12"/>
        <rFont val="宋体"/>
      </rPr>
      <t>建设</t>
    </r>
    <r>
      <rPr>
        <sz val="12"/>
        <color indexed="8"/>
        <rFont val="宋体"/>
      </rPr>
      <t>5G基站2000个。</t>
    </r>
  </si>
  <si>
    <t>2020-2025</t>
  </si>
  <si>
    <r>
      <rPr>
        <sz val="12"/>
        <rFont val="宋体"/>
      </rPr>
      <t>完成</t>
    </r>
    <r>
      <rPr>
        <sz val="12"/>
        <color indexed="8"/>
        <rFont val="宋体"/>
      </rPr>
      <t>60%工程量。</t>
    </r>
  </si>
  <si>
    <t>铁塔公司安岳分公司</t>
  </si>
  <si>
    <r>
      <rPr>
        <sz val="12"/>
        <rFont val="宋体"/>
      </rPr>
      <t>安岳县</t>
    </r>
    <r>
      <rPr>
        <sz val="12"/>
        <color indexed="8"/>
        <rFont val="宋体"/>
      </rPr>
      <t>2022年电力设施建设改造项目</t>
    </r>
  </si>
  <si>
    <r>
      <rPr>
        <sz val="12"/>
        <rFont val="宋体"/>
      </rPr>
      <t>对辖区</t>
    </r>
    <r>
      <rPr>
        <sz val="12"/>
        <color indexed="8"/>
        <rFont val="宋体"/>
      </rPr>
      <t>10千伏城网、农网进行建设改造，强化10KV主干线网络，提升供电能力，提升供电质量。新建10千伏线路25公里，新增配变台区40个。</t>
    </r>
  </si>
  <si>
    <r>
      <rPr>
        <sz val="12"/>
        <rFont val="宋体"/>
      </rPr>
      <t>完成</t>
    </r>
    <r>
      <rPr>
        <sz val="12"/>
        <color indexed="8"/>
        <rFont val="宋体"/>
      </rPr>
      <t>40%工程量。</t>
    </r>
  </si>
  <si>
    <r>
      <rPr>
        <sz val="12"/>
        <rFont val="宋体"/>
      </rPr>
      <t>6</t>
    </r>
    <r>
      <rPr>
        <sz val="12"/>
        <color indexed="8"/>
        <rFont val="宋体"/>
      </rPr>
      <t>月</t>
    </r>
  </si>
  <si>
    <t>国网四川省电力公司安岳供电公司</t>
  </si>
  <si>
    <t>安岳县新建加油站项目</t>
  </si>
  <si>
    <r>
      <rPr>
        <sz val="12"/>
        <rFont val="宋体"/>
      </rPr>
      <t>新建成资渝高速城北连接线加油站</t>
    </r>
    <r>
      <rPr>
        <sz val="12"/>
        <color indexed="8"/>
        <rFont val="宋体"/>
      </rPr>
      <t>1座、内遂高速长河服务区A、B站加油站两座。</t>
    </r>
  </si>
  <si>
    <t>站房建设完成。</t>
  </si>
  <si>
    <r>
      <rPr>
        <sz val="12"/>
        <rFont val="宋体"/>
      </rPr>
      <t>7</t>
    </r>
    <r>
      <rPr>
        <sz val="12"/>
        <color indexed="8"/>
        <rFont val="宋体"/>
      </rPr>
      <t>月</t>
    </r>
  </si>
  <si>
    <t>延长壳牌（四川）公司</t>
  </si>
  <si>
    <t>成资渝高速城北连接线加油站项目</t>
  </si>
  <si>
    <t>新建加油站一座</t>
  </si>
  <si>
    <t>站房建设完成</t>
  </si>
  <si>
    <t>9月</t>
  </si>
  <si>
    <t>内遂高速长河服务区A、B站加油站项目</t>
  </si>
  <si>
    <t>在内遂高速长河服务区A、B新建加油站2座</t>
  </si>
  <si>
    <t>7月</t>
  </si>
  <si>
    <t>（三）</t>
  </si>
  <si>
    <t>水利基础设施：15个</t>
  </si>
  <si>
    <r>
      <rPr>
        <sz val="12"/>
        <rFont val="宋体"/>
      </rPr>
      <t>安岳县</t>
    </r>
    <r>
      <rPr>
        <sz val="12"/>
        <color indexed="8"/>
        <rFont val="宋体"/>
      </rPr>
      <t>2022-2024年中小河流防洪治理工程</t>
    </r>
  </si>
  <si>
    <r>
      <rPr>
        <sz val="12"/>
        <rFont val="宋体"/>
      </rPr>
      <t>综合治理河道</t>
    </r>
    <r>
      <rPr>
        <sz val="12"/>
        <color indexed="8"/>
        <rFont val="宋体"/>
      </rPr>
      <t>15.5公里。</t>
    </r>
  </si>
  <si>
    <r>
      <rPr>
        <sz val="12"/>
        <rFont val="宋体"/>
      </rPr>
      <t>完成</t>
    </r>
    <r>
      <rPr>
        <sz val="12"/>
        <color indexed="8"/>
        <rFont val="宋体"/>
      </rPr>
      <t>30%工程量。</t>
    </r>
  </si>
  <si>
    <r>
      <rPr>
        <sz val="12"/>
        <rFont val="宋体"/>
      </rPr>
      <t>10</t>
    </r>
    <r>
      <rPr>
        <sz val="12"/>
        <color indexed="8"/>
        <rFont val="宋体"/>
      </rPr>
      <t>月</t>
    </r>
  </si>
  <si>
    <t>安岳县水务局建设站</t>
  </si>
  <si>
    <t>县水务局</t>
  </si>
  <si>
    <t>安岳县书房坝水库中型灌区续建配套与节水改造工程</t>
  </si>
  <si>
    <r>
      <rPr>
        <sz val="12"/>
        <rFont val="宋体"/>
      </rPr>
      <t>整治干支渠</t>
    </r>
    <r>
      <rPr>
        <sz val="12"/>
        <color indexed="8"/>
        <rFont val="宋体"/>
      </rPr>
      <t>19.8公里，整治一般支渠75.6公里，新建一般支渠108.6公里，新建渠系建筑物1223处。</t>
    </r>
  </si>
  <si>
    <r>
      <rPr>
        <sz val="12"/>
        <rFont val="宋体"/>
      </rPr>
      <t>12</t>
    </r>
    <r>
      <rPr>
        <sz val="12"/>
        <color indexed="8"/>
        <rFont val="宋体"/>
      </rPr>
      <t>月</t>
    </r>
  </si>
  <si>
    <t>安岳县岳阳河姚市镇防洪治理工程</t>
  </si>
  <si>
    <t>安岳县姚市镇</t>
  </si>
  <si>
    <t>综合治理河长6公里。</t>
  </si>
  <si>
    <t>完成80%工程量</t>
  </si>
  <si>
    <t>10月</t>
  </si>
  <si>
    <t>安岳县康家桥等30座小型病险水库除险加固工程</t>
  </si>
  <si>
    <t>安岳县镇子镇等</t>
  </si>
  <si>
    <t>针对康家桥等30座新鉴定为“三类坝”的小型病险水库，整治水库大坝、溢洪道、放水设施、完善管理设施、改建防汛道路。</t>
  </si>
  <si>
    <t>完成60%工程量</t>
  </si>
  <si>
    <t>安岳县朝阳水库中型灌区续建配套与节水改造工程</t>
  </si>
  <si>
    <t>配套支斗毛渠217km，整治渠道85km，完善管理设施等。</t>
  </si>
  <si>
    <t>完成40%工程量</t>
  </si>
  <si>
    <t>安岳县大蒙溪河华严镇防洪治理工程</t>
  </si>
  <si>
    <t>安岳县华严镇</t>
  </si>
  <si>
    <t>综合治理河道8.9公里。</t>
  </si>
  <si>
    <t>完成20%工程量</t>
  </si>
  <si>
    <t>安岳县磨滩河水库除险加固工程</t>
  </si>
  <si>
    <t>安岳县李家镇</t>
  </si>
  <si>
    <t>针对三类坝鉴定安全问题进行除险加固。</t>
  </si>
  <si>
    <t>安岳县小蒙溪河周礼镇防洪治理工程</t>
  </si>
  <si>
    <t>安岳县周礼镇</t>
  </si>
  <si>
    <t>综合治理河长4公里。</t>
  </si>
  <si>
    <t>安岳县龙台河龙台镇码头村防洪治理工程</t>
  </si>
  <si>
    <t>安岳县龙台镇</t>
  </si>
  <si>
    <t>综合治理河长5.5公里。</t>
  </si>
  <si>
    <t>安岳县2022年坡耕地水土流失综合治理工程</t>
  </si>
  <si>
    <t>综合治理水土流失面积约2000亩。</t>
  </si>
  <si>
    <t>安岳县水务局水土保持站</t>
  </si>
  <si>
    <t>安岳县鱼种站整体迁建项目</t>
  </si>
  <si>
    <t>计划建设占地150亩，包括种质保存设施、育种实验室、选育培育设施、配套排水系统、信息追溯系统、电力系统、办公及生产生活用房等设施、购置育种实验仪器和生产设备等。</t>
  </si>
  <si>
    <t>8月</t>
  </si>
  <si>
    <t>安岳县2021年大中型水库移民后期扶持项目</t>
  </si>
  <si>
    <t>移民区和移民安置区基础设施、生产开发、社会事业、生态环境等项目建设。</t>
  </si>
  <si>
    <t>各乡镇人民政府</t>
  </si>
  <si>
    <t>安岳县龙台河乾龙镇防洪治理二期工程</t>
  </si>
  <si>
    <t>安岳县乾龙镇</t>
  </si>
  <si>
    <t>综合治理河道4.5公里。</t>
  </si>
  <si>
    <t>安岳县高铁新城（石桥河石桥社区）防洪治理及生态修复工程</t>
  </si>
  <si>
    <t>安岳县石桥社区</t>
  </si>
  <si>
    <t>综合治理河道2.5公里，新建生态护岸1.7公里。</t>
  </si>
  <si>
    <t>安岳县挂石沟养生休闲垂钓中心建设项目</t>
  </si>
  <si>
    <t>安岳县永清镇</t>
  </si>
  <si>
    <t>依托挂石沟小（一）型水库，结合安岳县鱼种站迁建工程，在水库建设集渔业资源科研保护、孵化、养生休闲垂钓、娱乐餐饮、环库骑行、水生态保护示范于一体的生态型休闲中心。</t>
  </si>
  <si>
    <t>完成初步设计</t>
  </si>
  <si>
    <t>（四）</t>
  </si>
  <si>
    <t>城镇基础设施：37个</t>
  </si>
  <si>
    <t>安岳县城南新区基础设施建设项目</t>
  </si>
  <si>
    <r>
      <rPr>
        <sz val="12"/>
        <rFont val="宋体"/>
      </rPr>
      <t>新建城市道路</t>
    </r>
    <r>
      <rPr>
        <sz val="12"/>
        <color indexed="8"/>
        <rFont val="宋体"/>
      </rPr>
      <t>25.6公里，宽12-30米，含跨河桥6座，新建污水管网45公里，绿化、亮化等附属设施；新建园林景观230亩、滨河水环境100亩及配套设施建设。</t>
    </r>
  </si>
  <si>
    <t>2022-2025</t>
  </si>
  <si>
    <t>完成部分道路建设及管网等基础设施。</t>
  </si>
  <si>
    <r>
      <rPr>
        <sz val="12"/>
        <rFont val="宋体"/>
      </rPr>
      <t>3</t>
    </r>
    <r>
      <rPr>
        <sz val="12"/>
        <color indexed="8"/>
        <rFont val="宋体"/>
      </rPr>
      <t>月</t>
    </r>
  </si>
  <si>
    <t>安岳县兴安城市投资开发有限公司</t>
  </si>
  <si>
    <t>县住房和城乡建设局</t>
  </si>
  <si>
    <t>安岳县城南体育园区建设项目</t>
  </si>
  <si>
    <r>
      <rPr>
        <sz val="12"/>
        <rFont val="宋体"/>
      </rPr>
      <t>建设长</t>
    </r>
    <r>
      <rPr>
        <sz val="12"/>
        <color indexed="8"/>
        <rFont val="宋体"/>
      </rPr>
      <t>4280米，宽13~26米道路（含桥梁）及管网、绿化照明等附属工程，滨河水环境100亩，社区医院占地5亩，小学占地48.6亩，体育场馆占地170亩。</t>
    </r>
  </si>
  <si>
    <t>开工建设。</t>
  </si>
  <si>
    <r>
      <rPr>
        <sz val="12"/>
        <rFont val="宋体"/>
      </rPr>
      <t>8</t>
    </r>
    <r>
      <rPr>
        <sz val="12"/>
        <color indexed="8"/>
        <rFont val="宋体"/>
      </rPr>
      <t>月</t>
    </r>
  </si>
  <si>
    <t>安岳县柠都河东侧二期支路网工程</t>
  </si>
  <si>
    <r>
      <rPr>
        <sz val="12"/>
        <rFont val="宋体"/>
      </rPr>
      <t>建设支路</t>
    </r>
    <r>
      <rPr>
        <sz val="12"/>
        <color indexed="8"/>
        <rFont val="宋体"/>
      </rPr>
      <t>12条，总长7603米，道路宽度16-26米，占地227亩，含排水、管网、绿化亮化。</t>
    </r>
  </si>
  <si>
    <t>完成部分道路。</t>
  </si>
  <si>
    <t>安岳县柠香路南段、岳石路西段建设项目</t>
  </si>
  <si>
    <r>
      <rPr>
        <sz val="12"/>
        <rFont val="宋体"/>
      </rPr>
      <t>建设长</t>
    </r>
    <r>
      <rPr>
        <sz val="12"/>
        <color indexed="8"/>
        <rFont val="宋体"/>
      </rPr>
      <t>3297米、宽40米道路及附属设施。</t>
    </r>
  </si>
  <si>
    <r>
      <rPr>
        <sz val="12"/>
        <rFont val="宋体"/>
      </rPr>
      <t>完成</t>
    </r>
    <r>
      <rPr>
        <sz val="12"/>
        <color indexed="8"/>
        <rFont val="宋体"/>
      </rPr>
      <t>1300米路段建设。</t>
    </r>
  </si>
  <si>
    <r>
      <rPr>
        <sz val="12"/>
        <rFont val="宋体"/>
      </rPr>
      <t>7</t>
    </r>
    <r>
      <rPr>
        <sz val="12"/>
        <color indexed="8"/>
        <rFont val="宋体"/>
      </rPr>
      <t>月</t>
    </r>
  </si>
  <si>
    <t>安岳县外南片区支路网工程</t>
  </si>
  <si>
    <r>
      <rPr>
        <sz val="12"/>
        <rFont val="宋体"/>
      </rPr>
      <t>建设路网</t>
    </r>
    <r>
      <rPr>
        <sz val="12"/>
        <color indexed="8"/>
        <rFont val="宋体"/>
      </rPr>
      <t>9条，总长度4130米，宽度16、18米及管网，绿化亮化。</t>
    </r>
  </si>
  <si>
    <t>完成已建和拟建楼盘周边道路。</t>
  </si>
  <si>
    <t>安岳县教育园片区支路网工程一期（东侧）建设项目</t>
  </si>
  <si>
    <r>
      <rPr>
        <sz val="12"/>
        <rFont val="宋体"/>
      </rPr>
      <t>教育园区安岳大道东侧，建设支路</t>
    </r>
    <r>
      <rPr>
        <sz val="12"/>
        <color indexed="8"/>
        <rFont val="宋体"/>
      </rPr>
      <t>10条，宽度18、26米，占地147亩，含排水、管网、绿化亮化工程。</t>
    </r>
  </si>
  <si>
    <t>完成项目前期工作，启动项目开工建设。</t>
  </si>
  <si>
    <r>
      <rPr>
        <sz val="12"/>
        <rFont val="宋体"/>
      </rPr>
      <t>11</t>
    </r>
    <r>
      <rPr>
        <sz val="12"/>
        <color indexed="8"/>
        <rFont val="宋体"/>
      </rPr>
      <t>月</t>
    </r>
  </si>
  <si>
    <t>安岳县石坝子片区支路网工程</t>
  </si>
  <si>
    <r>
      <rPr>
        <sz val="12"/>
        <rFont val="宋体"/>
      </rPr>
      <t>城北片区建设路网</t>
    </r>
    <r>
      <rPr>
        <sz val="12"/>
        <color indexed="8"/>
        <rFont val="宋体"/>
      </rPr>
      <t>15条，总长度7550米，宽度7~30米及管网，绿化亮化。</t>
    </r>
  </si>
  <si>
    <t>安岳县城南片区支路网工程</t>
  </si>
  <si>
    <r>
      <rPr>
        <sz val="12"/>
        <rFont val="宋体"/>
      </rPr>
      <t>新建道路</t>
    </r>
    <r>
      <rPr>
        <sz val="12"/>
        <color indexed="8"/>
        <rFont val="宋体"/>
      </rPr>
      <t>20条，宽度为12米至30米，道路总长8635米，包含跨河桥6座，长度共计552米，及道路人行道、绿化、亮化、雨污管网等。</t>
    </r>
  </si>
  <si>
    <t>2021-2023</t>
  </si>
  <si>
    <t>完成公安局业务用房及已开发楼盘周边道路建设。</t>
  </si>
  <si>
    <t>安岳县市政工程建设管理中心</t>
  </si>
  <si>
    <r>
      <rPr>
        <sz val="12"/>
        <rFont val="宋体"/>
      </rPr>
      <t>安岳大道绿化、安岳大道交安工程等</t>
    </r>
    <r>
      <rPr>
        <sz val="12"/>
        <color indexed="8"/>
        <rFont val="宋体"/>
      </rPr>
      <t>5个EPC项目</t>
    </r>
  </si>
  <si>
    <r>
      <rPr>
        <sz val="12"/>
        <rFont val="宋体"/>
      </rPr>
      <t>安岳大道绿化，含安岳大道南段、北段</t>
    </r>
    <r>
      <rPr>
        <sz val="12"/>
        <color indexed="8"/>
        <rFont val="宋体"/>
      </rPr>
      <t>11.3公里绿化种植；工业大道至安岳大道交安工程，含安岳大道11.3公里，贾岛路一期2.6公里，工业大道南延线1.8公里道路交通安全标线标牌、红绿灯、电子监控、公交站台、路口规范化改造等；学府路，道路长4679米，宽30米；城南大道，道路长2712.33米，宽30米；安岳大道电缆下地工程，含贾岛路一期云居山隧道至安岳大道高速公路入口道路两侧约11.6公里电缆敷设。</t>
    </r>
  </si>
  <si>
    <t>2020-2024</t>
  </si>
  <si>
    <t>完成安岳大道绿化、安岳大道至工业大道交安工程、安岳大道、贾岛路电力杆线入地（管道预埋及检查井）项目建设。</t>
  </si>
  <si>
    <t>安岳县贾岛路二期建设项目</t>
  </si>
  <si>
    <r>
      <rPr>
        <sz val="12"/>
        <rFont val="宋体"/>
      </rPr>
      <t>建设长</t>
    </r>
    <r>
      <rPr>
        <sz val="12"/>
        <rFont val="Times New Roman"/>
        <family val="1"/>
      </rPr>
      <t>3.3</t>
    </r>
    <r>
      <rPr>
        <sz val="12"/>
        <rFont val="宋体"/>
      </rPr>
      <t>千米（含桥长</t>
    </r>
    <r>
      <rPr>
        <sz val="12"/>
        <rFont val="Times New Roman"/>
        <family val="1"/>
      </rPr>
      <t>150</t>
    </r>
    <r>
      <rPr>
        <sz val="12"/>
        <rFont val="宋体"/>
      </rPr>
      <t>米）、宽</t>
    </r>
    <r>
      <rPr>
        <sz val="12"/>
        <rFont val="Times New Roman"/>
        <family val="1"/>
      </rPr>
      <t>60</t>
    </r>
    <r>
      <rPr>
        <sz val="12"/>
        <rFont val="宋体"/>
      </rPr>
      <t>米道路及附属设施。</t>
    </r>
  </si>
  <si>
    <t>完成部分土路基</t>
  </si>
  <si>
    <t>核心专班项目</t>
  </si>
  <si>
    <t>安岳县石桥大道一期建设项目</t>
  </si>
  <si>
    <t>建设长1700米、宽40米道路及附属设施。</t>
  </si>
  <si>
    <t>完成全路段土石方及管网，部分段落完成道路结构层。</t>
  </si>
  <si>
    <t>5月</t>
  </si>
  <si>
    <t>待定</t>
  </si>
  <si>
    <t>安岳县秦徐中学周边路建设项目</t>
  </si>
  <si>
    <t>建设长400米，宽26米、长270米，宽18米道路及附属设施。</t>
  </si>
  <si>
    <t>完成道路主体工程。</t>
  </si>
  <si>
    <t>安岳县三医院迁建周边路网建设项目</t>
  </si>
  <si>
    <t>建设长390米，宽26米、长200米，宽18米道路及附属设施。</t>
  </si>
  <si>
    <t>安岳县祥林五社安置房周边道路建设项目</t>
  </si>
  <si>
    <t>建设长290米，宽20米道路及附属设施。</t>
  </si>
  <si>
    <t>安岳县滴水湖入湖绕湖道路建设项目</t>
  </si>
  <si>
    <t>建设长约10千米道路。</t>
  </si>
  <si>
    <t>完成5公里道路，其余5公里完成主体。</t>
  </si>
  <si>
    <t>6月</t>
  </si>
  <si>
    <t>安岳县西大街阳光广场建设项目</t>
  </si>
  <si>
    <t>建设约10000平方米地面广场，及约8000平方米地下综合市场和停车场。</t>
  </si>
  <si>
    <t>完成主体工程。</t>
  </si>
  <si>
    <t>安岳县柠都河东侧片区支路网工程</t>
  </si>
  <si>
    <r>
      <rPr>
        <sz val="12"/>
        <rFont val="宋体"/>
      </rPr>
      <t>柠都河东侧建设路网</t>
    </r>
    <r>
      <rPr>
        <sz val="12"/>
        <rFont val="Times New Roman"/>
        <family val="1"/>
      </rPr>
      <t>10</t>
    </r>
    <r>
      <rPr>
        <sz val="12"/>
        <rFont val="宋体"/>
      </rPr>
      <t>条，总长度</t>
    </r>
    <r>
      <rPr>
        <sz val="12"/>
        <rFont val="Times New Roman"/>
        <family val="1"/>
      </rPr>
      <t>3415</t>
    </r>
    <r>
      <rPr>
        <sz val="12"/>
        <rFont val="宋体"/>
      </rPr>
      <t>米，宽度</t>
    </r>
    <r>
      <rPr>
        <sz val="12"/>
        <rFont val="Times New Roman"/>
        <family val="1"/>
      </rPr>
      <t>12</t>
    </r>
    <r>
      <rPr>
        <sz val="12"/>
        <rFont val="宋体"/>
      </rPr>
      <t>、</t>
    </r>
    <r>
      <rPr>
        <sz val="12"/>
        <rFont val="Times New Roman"/>
        <family val="1"/>
      </rPr>
      <t>18</t>
    </r>
    <r>
      <rPr>
        <sz val="12"/>
        <rFont val="宋体"/>
      </rPr>
      <t>、</t>
    </r>
    <r>
      <rPr>
        <sz val="12"/>
        <rFont val="Times New Roman"/>
        <family val="1"/>
      </rPr>
      <t>20</t>
    </r>
    <r>
      <rPr>
        <sz val="12"/>
        <rFont val="宋体"/>
      </rPr>
      <t>米及管网，绿化亮化。</t>
    </r>
  </si>
  <si>
    <t>3月</t>
  </si>
  <si>
    <t>安岳县岳石路西段片区支路网工程</t>
  </si>
  <si>
    <r>
      <rPr>
        <sz val="12"/>
        <rFont val="宋体"/>
      </rPr>
      <t>岳石路西段片区建设路网</t>
    </r>
    <r>
      <rPr>
        <sz val="12"/>
        <rFont val="Times New Roman"/>
        <family val="1"/>
      </rPr>
      <t>8</t>
    </r>
    <r>
      <rPr>
        <sz val="12"/>
        <rFont val="宋体"/>
      </rPr>
      <t>条，总长度</t>
    </r>
    <r>
      <rPr>
        <sz val="12"/>
        <rFont val="Times New Roman"/>
        <family val="1"/>
      </rPr>
      <t>2509</t>
    </r>
    <r>
      <rPr>
        <sz val="12"/>
        <rFont val="宋体"/>
      </rPr>
      <t>米，宽度</t>
    </r>
    <r>
      <rPr>
        <sz val="12"/>
        <rFont val="Times New Roman"/>
        <family val="1"/>
      </rPr>
      <t>12</t>
    </r>
    <r>
      <rPr>
        <sz val="12"/>
        <rFont val="宋体"/>
      </rPr>
      <t>、</t>
    </r>
    <r>
      <rPr>
        <sz val="12"/>
        <rFont val="Times New Roman"/>
        <family val="1"/>
      </rPr>
      <t>18</t>
    </r>
    <r>
      <rPr>
        <sz val="12"/>
        <rFont val="宋体"/>
      </rPr>
      <t>、</t>
    </r>
    <r>
      <rPr>
        <sz val="12"/>
        <rFont val="Times New Roman"/>
        <family val="1"/>
      </rPr>
      <t>26</t>
    </r>
    <r>
      <rPr>
        <sz val="12"/>
        <rFont val="宋体"/>
      </rPr>
      <t>、</t>
    </r>
    <r>
      <rPr>
        <sz val="12"/>
        <rFont val="Times New Roman"/>
        <family val="1"/>
      </rPr>
      <t>30</t>
    </r>
    <r>
      <rPr>
        <sz val="12"/>
        <rFont val="宋体"/>
      </rPr>
      <t>米及管网，绿化亮化。</t>
    </r>
  </si>
  <si>
    <t>安岳县九韶路剩余路段建设项目</t>
  </si>
  <si>
    <t>建设剩余路段北段628米、南段140米，宽30米及管网、绿化照明等。</t>
  </si>
  <si>
    <t>安岳县普州大道2号桥连接线建设项目</t>
  </si>
  <si>
    <t>新建道路长250米，宽24米及雨污管网、绿化、亮化等。</t>
  </si>
  <si>
    <t>安岳县普州大道北段防洪排涝管网建设项目</t>
  </si>
  <si>
    <t>新建约4公里防洪排涝管网及原有雨污接入口改造等。</t>
  </si>
  <si>
    <t>安岳县教育园片区支路网工程二期（西侧）建设项目</t>
  </si>
  <si>
    <r>
      <rPr>
        <sz val="12"/>
        <rFont val="宋体"/>
      </rPr>
      <t>教育园区安岳大道西侧，建设支路</t>
    </r>
    <r>
      <rPr>
        <sz val="12"/>
        <rFont val="Times New Roman"/>
        <family val="1"/>
      </rPr>
      <t>7</t>
    </r>
    <r>
      <rPr>
        <sz val="12"/>
        <rFont val="宋体"/>
      </rPr>
      <t>条，宽度</t>
    </r>
    <r>
      <rPr>
        <sz val="12"/>
        <rFont val="Times New Roman"/>
        <family val="1"/>
      </rPr>
      <t>12~26</t>
    </r>
    <r>
      <rPr>
        <sz val="12"/>
        <rFont val="宋体"/>
      </rPr>
      <t>米，占地</t>
    </r>
    <r>
      <rPr>
        <sz val="12"/>
        <rFont val="Times New Roman"/>
        <family val="1"/>
      </rPr>
      <t>90</t>
    </r>
    <r>
      <rPr>
        <sz val="12"/>
        <rFont val="宋体"/>
      </rPr>
      <t>亩，含排水、管网、绿化亮化工程。</t>
    </r>
  </si>
  <si>
    <t>完善前期工作，开工建设</t>
  </si>
  <si>
    <t>安岳县第三水厂改扩能项目</t>
  </si>
  <si>
    <r>
      <rPr>
        <sz val="12"/>
        <rFont val="宋体"/>
      </rPr>
      <t>淘汰</t>
    </r>
    <r>
      <rPr>
        <sz val="12"/>
        <color indexed="8"/>
        <rFont val="宋体"/>
      </rPr>
      <t>1998年建设的1.4万吨/日水处理能力，新建4万吨/日水处理能力和7000立方米清水池一座；铺设DN800原水输水管道12公里，铺设DN600输配水管网9公里；管网水质在线监测系统，106项水质检测设备。</t>
    </r>
  </si>
  <si>
    <r>
      <rPr>
        <sz val="12"/>
        <rFont val="宋体"/>
      </rPr>
      <t>完成总工程量的</t>
    </r>
    <r>
      <rPr>
        <sz val="12"/>
        <color indexed="8"/>
        <rFont val="宋体"/>
      </rPr>
      <t>50%。</t>
    </r>
  </si>
  <si>
    <t>安岳县柠都自来水有限责任公司</t>
  </si>
  <si>
    <t>安岳县全域供水项目</t>
  </si>
  <si>
    <r>
      <rPr>
        <sz val="12"/>
        <rFont val="宋体"/>
      </rPr>
      <t>改扩建水厂</t>
    </r>
    <r>
      <rPr>
        <sz val="12"/>
        <color indexed="8"/>
        <rFont val="宋体"/>
      </rPr>
      <t>3座（兴隆水厂、康家桥水厂、报花厅水厂），新增日处理能力2.5万立方米；新建补氯站69座、供水加压站20座，铺设DN100-DN500供水主管道1997.5公里。</t>
    </r>
  </si>
  <si>
    <t>2021-2025</t>
  </si>
  <si>
    <r>
      <rPr>
        <sz val="12"/>
        <rFont val="宋体"/>
      </rPr>
      <t>完成总工程量的</t>
    </r>
    <r>
      <rPr>
        <sz val="12"/>
        <color indexed="8"/>
        <rFont val="宋体"/>
      </rPr>
      <t>60%。</t>
    </r>
  </si>
  <si>
    <t>中节能300米防护区房屋搬迁安置点配套基础设施建设项目</t>
  </si>
  <si>
    <t>新建中节能项目300米防护区房屋搬迁安置点小区内道路工程、小区内雨水工程、小区外排洪工程以及水、电、环卫设施、文化广场、绿化亮化、公厕、生产便道、钢丝网、砖围墙等配套工程。</t>
  </si>
  <si>
    <t>完成工程的60%</t>
  </si>
  <si>
    <t>2月</t>
  </si>
  <si>
    <t>李家镇人民政府</t>
  </si>
  <si>
    <t>安岳县通贤镇人和净化厂拆迁安置点项目</t>
  </si>
  <si>
    <t>安岳县通贤镇人和村</t>
  </si>
  <si>
    <t>规划总用地面积27492.46平方米，总建筑面积15139.62平方米，建筑基底面积8165.73平方米，修建区内道路绿化、电力、消防、环保、照明、给排水等其他配套设施。</t>
  </si>
  <si>
    <t>2020— 2022</t>
  </si>
  <si>
    <t>通贤镇人民政府</t>
  </si>
  <si>
    <t>安岳县通贤镇地企共建民生项目</t>
  </si>
  <si>
    <t>安岳县通贤镇人和村、三学村</t>
  </si>
  <si>
    <t>人和村无名小桥、三学村金枯嘴桥、三学村3.5米宽道路2.8公里</t>
  </si>
  <si>
    <t>1月</t>
  </si>
  <si>
    <t>安岳县天林镇停车场建设项目</t>
  </si>
  <si>
    <t>安岳县天林镇高峰社区、天宝社区</t>
  </si>
  <si>
    <t>新建天林镇高峰社区一个停车场约4500平方米，天宝社区两个停车场6000平方米，配套硬化连接线道路、安装路灯、充电桩、监控等设施</t>
  </si>
  <si>
    <t>天林镇人民政府</t>
  </si>
  <si>
    <t>安岳县石羊镇文化生活广场</t>
  </si>
  <si>
    <t>安岳县石羊镇</t>
  </si>
  <si>
    <t>新建多功能综合性交易市场，打造“一集市、一商超、一中心、一配套”文化生活广场综合体</t>
  </si>
  <si>
    <t>完成主体的修建</t>
  </si>
  <si>
    <t>四川老邻居农产品批发市场管理有限公司</t>
  </si>
  <si>
    <t>石羊镇人民政府</t>
  </si>
  <si>
    <t>石羊镇滨河路安置区道路建设工程</t>
  </si>
  <si>
    <t>20米路宽长479.245米，30米路宽长409.452米</t>
  </si>
  <si>
    <t>道路主体建设完工</t>
  </si>
  <si>
    <t>安岳县龙台镇龙姚大道南段建设项目</t>
  </si>
  <si>
    <t>龙台镇</t>
  </si>
  <si>
    <t>建设宽度24米，长度400米场镇内道路</t>
  </si>
  <si>
    <t>龙台镇人民政府</t>
  </si>
  <si>
    <t>安岳县龙台镇场镇提档升级项目</t>
  </si>
  <si>
    <t>安装场镇监控系统、市场规整及道路标识标线划定</t>
  </si>
  <si>
    <t>安岳县龙台镇旧城改造建设项目</t>
  </si>
  <si>
    <t>对商业街、东大街、西大街及国道319附近进行旧城改造，建设10000平方米商住房及配套设施</t>
  </si>
  <si>
    <t>姚市镇市政工程项目建设</t>
  </si>
  <si>
    <t>桂花街路面管网整治及维修1.34km，桂花街路面维修整治及道路黑化0.67km</t>
  </si>
  <si>
    <t>2022-2022</t>
  </si>
  <si>
    <t>姚市镇人民政府</t>
  </si>
  <si>
    <t>安岳县2022年城乡建设用地增减挂钩项目</t>
  </si>
  <si>
    <t>卧佛镇乾龙镇横庙乡李家镇</t>
  </si>
  <si>
    <t>拆旧、复垦地块880个，面积1600亩，启动农民集中建新区建设。</t>
  </si>
  <si>
    <t>完成5个乡镇部分拆旧、复垦及建新区建设。</t>
  </si>
  <si>
    <t>县自然资源和规划局</t>
  </si>
  <si>
    <t>安岳县文化镇全域综合整治项目</t>
  </si>
  <si>
    <t>文化镇</t>
  </si>
  <si>
    <t>对文化镇全域实施土地整理，土地平整3.3万亩。其中水田15460亩、旱地17540亩、农村道路23公里、坑塘水面500亩、沟渠5000米。人居环境整治，河道治理等。</t>
  </si>
  <si>
    <t>2022-2027</t>
  </si>
  <si>
    <t>完成土地平整2.3万亩。其中水田15460亩、旱地17540亩、农村道路23公里、坑塘水面500亩、沟渠1000米。旱地17540亩、农村道路23公里、坑塘水面500亩、沟渠5000米。</t>
  </si>
  <si>
    <t>安岳县华严镇土地整理项目</t>
  </si>
  <si>
    <t>华严镇</t>
  </si>
  <si>
    <t>整理规模为1.9万亩，其中水田5468.56亩、水浇地2.59亩、旱地10431.94亩、农村道路152.66亩、坑塘水面418.24亩、沟渠15.59亩、田坎2608.05亩。</t>
  </si>
  <si>
    <t>二</t>
  </si>
  <si>
    <t>产业发展项目：71个</t>
  </si>
  <si>
    <t>工业产业发展项目：17个</t>
  </si>
  <si>
    <t>资阳安岳燃气发电项目</t>
  </si>
  <si>
    <r>
      <rPr>
        <sz val="12"/>
        <rFont val="宋体"/>
      </rPr>
      <t>规划</t>
    </r>
    <r>
      <rPr>
        <sz val="12"/>
        <color indexed="8"/>
        <rFont val="宋体"/>
      </rPr>
      <t>4台700米W等级燃气-蒸汽联合项目发电机组，其中一期建设2台700米W等级燃气-蒸汽联合项目发电机组。</t>
    </r>
  </si>
  <si>
    <t>场平及主体工程。</t>
  </si>
  <si>
    <t>四川川投燃气发电有限责任公司</t>
  </si>
  <si>
    <t>省重点 主推项目</t>
  </si>
  <si>
    <t>安岳第二天然气净化厂</t>
  </si>
  <si>
    <r>
      <rPr>
        <sz val="12"/>
        <rFont val="宋体"/>
      </rPr>
      <t>占地</t>
    </r>
    <r>
      <rPr>
        <sz val="12"/>
        <color indexed="8"/>
        <rFont val="宋体"/>
      </rPr>
      <t>240亩，建日净化天然气1200万方天然气净化厂一座。</t>
    </r>
  </si>
  <si>
    <t>中石油西油分公司</t>
  </si>
  <si>
    <t>安岳县科伦药业仿制药生产线建设项目</t>
  </si>
  <si>
    <r>
      <rPr>
        <sz val="12"/>
        <rFont val="宋体"/>
      </rPr>
      <t>在一致性评价项目基础上，新建、扩建厂房，购置设备，建设仿制药生产线</t>
    </r>
    <r>
      <rPr>
        <sz val="12"/>
        <color indexed="8"/>
        <rFont val="宋体"/>
      </rPr>
      <t>2-3条，实现8-10个品种仿制药生产。</t>
    </r>
  </si>
  <si>
    <t>科伦制药公司</t>
  </si>
  <si>
    <t>蜀南气矿勘探井、开发井建设项目</t>
  </si>
  <si>
    <r>
      <rPr>
        <sz val="12"/>
        <rFont val="宋体"/>
      </rPr>
      <t>建设天然气勘探井、钻探井</t>
    </r>
    <r>
      <rPr>
        <sz val="12"/>
        <color indexed="8"/>
        <rFont val="宋体"/>
      </rPr>
      <t>400-600口。</t>
    </r>
  </si>
  <si>
    <t>2011-2030</t>
  </si>
  <si>
    <t>完成上级下达计划。</t>
  </si>
  <si>
    <t>西油分公司蜀南气矿</t>
  </si>
  <si>
    <t>川中气矿勘探井、开发井建设项目</t>
  </si>
  <si>
    <r>
      <rPr>
        <sz val="12"/>
        <rFont val="宋体"/>
      </rPr>
      <t>建设天然气勘探井、钻探井</t>
    </r>
    <r>
      <rPr>
        <sz val="12"/>
        <color indexed="8"/>
        <rFont val="宋体"/>
      </rPr>
      <t>50-70口。</t>
    </r>
  </si>
  <si>
    <t>西油分公司川中气矿</t>
  </si>
  <si>
    <t>安岳县薯霸食品厂红薯鲜粉生产线建设项目</t>
  </si>
  <si>
    <r>
      <rPr>
        <sz val="12"/>
        <rFont val="宋体"/>
      </rPr>
      <t>占地约</t>
    </r>
    <r>
      <rPr>
        <sz val="12"/>
        <rFont val="Times New Roman"/>
        <family val="1"/>
      </rPr>
      <t>50</t>
    </r>
    <r>
      <rPr>
        <sz val="12"/>
        <rFont val="宋体"/>
      </rPr>
      <t>亩，建设厂房、生产线、仓储及检测室等。</t>
    </r>
  </si>
  <si>
    <t>安岳县薯霸食品公司</t>
  </si>
  <si>
    <t>安岳县薯一薯二食品有限公司红薯火锅粉、红薯干粉条生产线建设项目</t>
  </si>
  <si>
    <t>安岳县薯一薯二食品有限公司</t>
  </si>
  <si>
    <t>四川省安益食品有限公司特色糖果生产线建设项目</t>
  </si>
  <si>
    <r>
      <rPr>
        <sz val="12"/>
        <rFont val="宋体"/>
      </rPr>
      <t>占地约</t>
    </r>
    <r>
      <rPr>
        <sz val="12"/>
        <rFont val="Times New Roman"/>
        <family val="1"/>
      </rPr>
      <t>20</t>
    </r>
    <r>
      <rPr>
        <sz val="12"/>
        <rFont val="宋体"/>
      </rPr>
      <t>亩，建设厂房、生产线、仓储及检测室等。</t>
    </r>
  </si>
  <si>
    <t>四川省安益食品有限公司</t>
  </si>
  <si>
    <t>四川菜香源食品有限公司泡菜食品加工全面升级改造项目</t>
  </si>
  <si>
    <r>
      <rPr>
        <sz val="12"/>
        <rFont val="宋体"/>
      </rPr>
      <t>占地</t>
    </r>
    <r>
      <rPr>
        <sz val="12"/>
        <rFont val="Times New Roman"/>
        <family val="1"/>
      </rPr>
      <t>20</t>
    </r>
    <r>
      <rPr>
        <sz val="12"/>
        <rFont val="宋体"/>
      </rPr>
      <t>亩，对厂房、泡菜坛、泡菜池改建，建设自动化生产线和污水处理系统。</t>
    </r>
  </si>
  <si>
    <t>四川菜香源食品有限公司</t>
  </si>
  <si>
    <t>鸿星尔克鞋业技术改造项目</t>
  </si>
  <si>
    <t>新增制鞋生产线2条</t>
  </si>
  <si>
    <t>鸿星尔克（资阳）公司</t>
  </si>
  <si>
    <t>华通柠檬饮料生产线建设项目</t>
  </si>
  <si>
    <t>建设饮料生产线1条</t>
  </si>
  <si>
    <t>四川华通柠檬公司</t>
  </si>
  <si>
    <t>安岳县周礼镇薯业产业区建设项目</t>
  </si>
  <si>
    <r>
      <rPr>
        <sz val="12"/>
        <rFont val="宋体"/>
      </rPr>
      <t>新建处理量</t>
    </r>
    <r>
      <rPr>
        <sz val="12"/>
        <color indexed="8"/>
        <rFont val="宋体"/>
      </rPr>
      <t>3600立方米/天污水处理厂、燃气配气站、10千伏开闭所等设施。新建标准化厂房10万平方米，路网5公里，给排水、污水、电力、自来水、通信等管网设施5万米。建设园区管理办公、产业科研、成果展销、文化展示、电子商务、大数据管理平台等综合功能共同构建的“管理研展”中心。</t>
    </r>
  </si>
  <si>
    <t>完成征地，完成框架道路路基建设。</t>
  </si>
  <si>
    <t>龙台发展区管委会</t>
  </si>
  <si>
    <t>安踏体育四川生产基地建设项目</t>
  </si>
  <si>
    <r>
      <rPr>
        <sz val="12"/>
        <rFont val="宋体"/>
      </rPr>
      <t>规划净地面积</t>
    </r>
    <r>
      <rPr>
        <sz val="12"/>
        <color indexed="8"/>
        <rFont val="宋体"/>
      </rPr>
      <t>9.9万平米，容积率1.08，规划总建筑面积9.9万平方米，规划建设办公楼4.4万平米，厂房面积7.2万平米，倒班楼1.7万平米，成品仓库3712平米。绿地率17.9%。</t>
    </r>
  </si>
  <si>
    <r>
      <rPr>
        <sz val="12"/>
        <rFont val="宋体"/>
      </rPr>
      <t>完成</t>
    </r>
    <r>
      <rPr>
        <sz val="12"/>
        <color indexed="8"/>
        <rFont val="宋体"/>
      </rPr>
      <t>10万平方米的厂房、仓库、综合楼、宿舍等建设。</t>
    </r>
  </si>
  <si>
    <t>安岳安鑫体育用品有限公司</t>
  </si>
  <si>
    <r>
      <rPr>
        <sz val="12"/>
        <rFont val="宋体"/>
      </rPr>
      <t>俄罗斯</t>
    </r>
    <r>
      <rPr>
        <sz val="12"/>
        <color indexed="8"/>
        <rFont val="宋体"/>
      </rPr>
      <t>Kari贸易有限公司（中国区）鞋业生产基地（一期）建设项目</t>
    </r>
  </si>
  <si>
    <r>
      <rPr>
        <sz val="12"/>
        <rFont val="宋体"/>
      </rPr>
      <t>占地约</t>
    </r>
    <r>
      <rPr>
        <sz val="12"/>
        <color indexed="8"/>
        <rFont val="宋体"/>
      </rPr>
      <t>300亩，建设厂房5.4万平米，办公楼、研发中心、员工宿舍楼1.3万平米，建设10条制鞋生产线。同期引进10家以上省内外优质鞋服配套企业、商家入驻安岳经济开发区。</t>
    </r>
  </si>
  <si>
    <t>四川利兴鞋业有限公司</t>
  </si>
  <si>
    <t>安岳县返乡创业孵化产业园</t>
  </si>
  <si>
    <r>
      <rPr>
        <sz val="12"/>
        <rFont val="宋体"/>
      </rPr>
      <t>新建商品混凝土搅拌站、沥青混凝土拌合站、预拌砂浆拌合</t>
    </r>
    <r>
      <rPr>
        <sz val="12"/>
        <color indexed="8"/>
        <rFont val="宋体"/>
      </rPr>
      <t xml:space="preserve"> 、水稳搅拌站。</t>
    </r>
  </si>
  <si>
    <t>开展项目前期工作，启动项目建设。</t>
  </si>
  <si>
    <t>安岳县沐阳制衣建设项目</t>
  </si>
  <si>
    <t>安岳经开区</t>
  </si>
  <si>
    <t>占地26余亩，新建厂房及办公用房。</t>
  </si>
  <si>
    <t>厂房、办公楼主体完成，生产设备入场调试。</t>
  </si>
  <si>
    <t>四川沐阳服饰有限公司</t>
  </si>
  <si>
    <t>安岳县鑫琪塑料建设项目</t>
  </si>
  <si>
    <t>占地9.1亩，新建厂房及办公用房。</t>
  </si>
  <si>
    <t>厂房、宿舍、办公楼主体封顶。</t>
  </si>
  <si>
    <t>安岳县鑫琪塑料制品有限公司</t>
  </si>
  <si>
    <t>农业产业发展项目：34个</t>
  </si>
  <si>
    <t>安岳县粮经统筹促进柠檬高质量发展示范园区</t>
  </si>
  <si>
    <r>
      <rPr>
        <sz val="12"/>
        <rFont val="宋体"/>
      </rPr>
      <t>建设</t>
    </r>
    <r>
      <rPr>
        <sz val="12"/>
        <color indexed="8"/>
        <rFont val="宋体"/>
      </rPr>
      <t>“三片一带两中心”。三片：在罐子河村至真南村沿线建设“花果飘香”示范片2700亩。在罐子河村、铁门村、真南村建设“蔬菜鲜香”示范片1600亩。在罐子河村建设“鱼米之乡”示范片700亩。一带：在罐子河村至真南村（龙台河流域乾龙段）沿线建设“竹林水乡”柠竹长廊农旅融合示范带。两中心：在罐子河村、迴龙社区建设科技研发中心、冷链仓储及信息集成中心。</t>
    </r>
  </si>
  <si>
    <t>村集体经济合作社+成都益民集团+资阳农发集团+安岳盛安集团</t>
  </si>
  <si>
    <t>县农业农村局</t>
  </si>
  <si>
    <t>安岳县齐兴屠宰场建设项目</t>
  </si>
  <si>
    <r>
      <rPr>
        <sz val="12"/>
        <rFont val="宋体"/>
      </rPr>
      <t>新建占地</t>
    </r>
    <r>
      <rPr>
        <sz val="12"/>
        <color indexed="8"/>
        <rFont val="宋体"/>
      </rPr>
      <t>50亩，年屠15万头生猪屠宰场1个。</t>
    </r>
  </si>
  <si>
    <t>完成屠宰场主体建设</t>
  </si>
  <si>
    <r>
      <rPr>
        <sz val="12"/>
        <rFont val="宋体"/>
      </rPr>
      <t>5</t>
    </r>
    <r>
      <rPr>
        <sz val="12"/>
        <color indexed="8"/>
        <rFont val="宋体"/>
      </rPr>
      <t>月</t>
    </r>
  </si>
  <si>
    <t>安岳县齐兴食品有限公司</t>
  </si>
  <si>
    <t>安岳县柠檬低产果园改造项目</t>
  </si>
  <si>
    <r>
      <rPr>
        <sz val="12"/>
        <rFont val="宋体"/>
      </rPr>
      <t>对全县</t>
    </r>
    <r>
      <rPr>
        <sz val="12"/>
        <color indexed="8"/>
        <rFont val="宋体"/>
      </rPr>
      <t>10万亩柠檬低产果园进行改造，其中核心示范区2万亩，辐射带动周边地区8万亩。一是柠檬植株密改稀；二是安装水肥一体化管网；三是修建园区作业道和农机通道；四是土壤改良，绿色生态种植。</t>
    </r>
  </si>
  <si>
    <r>
      <rPr>
        <sz val="12"/>
        <rFont val="宋体"/>
      </rPr>
      <t>对全县</t>
    </r>
    <r>
      <rPr>
        <sz val="12"/>
        <color indexed="8"/>
        <rFont val="宋体"/>
      </rPr>
      <t>4.5万亩柠檬进行改造提升。一是柠檬植株密改稀；二是安装水肥一体化管网；三是修建园区作业道和农机通道；四是土壤改良，绿色生态种植。</t>
    </r>
  </si>
  <si>
    <t>县柠檬产业发展中心</t>
  </si>
  <si>
    <t>安岳县柠檬良种繁育体系及生产圃建设项目</t>
  </si>
  <si>
    <t>周礼镇田坝村</t>
  </si>
  <si>
    <r>
      <rPr>
        <sz val="12"/>
        <rFont val="宋体"/>
      </rPr>
      <t>占地</t>
    </r>
    <r>
      <rPr>
        <sz val="12"/>
        <rFont val="Times New Roman"/>
        <family val="1"/>
      </rPr>
      <t>120</t>
    </r>
    <r>
      <rPr>
        <sz val="12"/>
        <rFont val="宋体"/>
      </rPr>
      <t>亩，建设安岳县柠檬良种苗木繁育基地，主要包括柠檬新品种的选育、原种培育、砧木培育母本园建设、柠檬无病毒原种保存网室、网室采穗圃、网室繁育圃等基地设施及配套设施建设。</t>
    </r>
  </si>
  <si>
    <t>四川凯森农业有限公司</t>
  </si>
  <si>
    <t>安岳柠檬生态农业科技示范带建设项目规划</t>
  </si>
  <si>
    <t>文化镇、兴隆镇、乾龙镇、龙台镇、林风镇等乡镇</t>
  </si>
  <si>
    <t>项目建设总面积5万亩，核心示范面积2万亩。通过建设水肥一体化管网系统、土壤修复与培肥地力、安装物联网和杀虫灯、使用性诱剂、食诱盒、捕食螨、诱蝇球、黄板等减少化肥和农药的施用量；配套推广农业机械，强化柠檬产业附产物的资源化利用，加大生态沟渠建设，推广生态种植技术，实现柠檬产业高质量发展。</t>
  </si>
  <si>
    <t>通过建设水肥一体化管网系统、土壤修复与培肥地力、安装物联网和杀虫灯、使用性诱剂、食诱盒、捕食螨、诱蝇球、黄板等减少化肥和农药的施用量；配套推广农业机械，强化柠檬产业附产物的资源化利用，加大生态沟渠建设，推广生态种植技术。</t>
  </si>
  <si>
    <t>安岳县国家现代农业产业园区建设项目</t>
  </si>
  <si>
    <r>
      <rPr>
        <sz val="12"/>
        <rFont val="宋体"/>
      </rPr>
      <t>一、标准化基地建设。新建标准化柠檬产业基地</t>
    </r>
    <r>
      <rPr>
        <sz val="12"/>
        <color indexed="8"/>
        <rFont val="宋体"/>
      </rPr>
      <t>2.1万亩，提档升级5万亩，新建柠檬苗木繁育基地1个，打造柠檬文创休闲基地2个。产业园柠檬标准化基地面积达18万亩。二、加工冷链物流。一是支持新建柠檬通风库1.2万平方米以上，新增储藏能力1.2万吨以上；二是新建低温储藏库1万平方米，新增冷藏能力2万吨以上，购置冷藏运输车辆；三是补助柠檬商品化处理线建设2条以上；四是建设完善以工业园为基础的柠檬精深加工中心；五是建设柠檬冷链物流中心和交易中心。三、建设技术及综合服务体系。组建院士专家工作站、推广先进适用技术、推广先进适用农机装备、水肥一体化+物联网设施设备，建设安岳柠檬大数据分析应用平台。</t>
    </r>
  </si>
  <si>
    <t>2020-2022</t>
  </si>
  <si>
    <t>安岳县正邦集团有限公司安岳县生猪产业一体化项目</t>
  </si>
  <si>
    <r>
      <rPr>
        <sz val="12"/>
        <rFont val="宋体"/>
      </rPr>
      <t>总用地约</t>
    </r>
    <r>
      <rPr>
        <sz val="12"/>
        <color indexed="8"/>
        <rFont val="宋体"/>
      </rPr>
      <t>2000亩，建设内容包括1个仔猪繁育场、2个生猪育肥场等。项目分两期建设：一期建设生猪育肥场2个；二期建设仔猪繁育场1个。项目竣工投产后年上市育肥猪累计约25.2万头。</t>
    </r>
  </si>
  <si>
    <t>安岳正邦养殖有限公司</t>
  </si>
  <si>
    <t>安岳大足成渝现代高效特色农业带合作园（一期建设）</t>
  </si>
  <si>
    <t>合义乡</t>
  </si>
  <si>
    <t>1、建设稻虾基地2000亩，配套鱼坑渔沟、进水渠、排水渠等；中药材标准化种植基地1000亩，进行土地整理、耕作层改造提升、耕地地力培肥、田土护埂等。
2、新购置农机装备，组建“全程机械化+综合农事”服务中心，开展农机全程机械化农事服务。
3、建设“两主体四中心”1个。</t>
  </si>
  <si>
    <t>合义乡大安村、新华村、西冲村村集体经济组织，四川普源农业开发有限公司</t>
  </si>
  <si>
    <t>安岳县高标准农田建设项目</t>
  </si>
  <si>
    <t>安岳县域内</t>
  </si>
  <si>
    <t>建设高标准农田3.08万亩，主要包括土地平整、土壤改良、灌溉与排水、田间道路等。</t>
  </si>
  <si>
    <t>安岳县农业农村局乡村建设服务中心</t>
  </si>
  <si>
    <t>安岳县合义乡农业产业强镇</t>
  </si>
  <si>
    <t>1、培育农产品加工龙头企业2个，新建1000立方米烘干储藏库1处，配套叉车、冷链车、粮食烘干机等设备。
2、改造提升优质水稻种植基地2000亩。
3、打造休闲农业体验园1个。</t>
  </si>
  <si>
    <t>建设1000立方米烘干储藏库1处，改造提升优质水稻种植基地2000亩，建设休闲农业体验园1个。</t>
  </si>
  <si>
    <t>安岳县烘干冷链物流试点县建设项目</t>
  </si>
  <si>
    <t>相关乡镇</t>
  </si>
  <si>
    <t>新建20个冷链建设项目，1个烘干建设项目，其中家庭农场2个、村集体经济组织12个、国资平台公司1个，专业合作社6个，新建冷藏库19座、烘干房1座，共计20座、冷藏库静态库容量约6500吨（约3.25万m³），烘干房1座日处理能力50吨；其中，中央资金支持新建冷藏库13座、静态库容量约3500吨（约1.85万m³）；省级资金支持新建冷藏库6座、烘干房1座，共计7座、静态库容量约2700吨（约1.35万m³），烘干房1座。</t>
  </si>
  <si>
    <t>集体经济组织、合作社、家庭农场</t>
  </si>
  <si>
    <t>安岳县灾毁农田修复建设项目</t>
  </si>
  <si>
    <t>建设高标准农田2.97万亩，主要包括土地平整、土壤改良、灌溉与排水、田间道路等。</t>
  </si>
  <si>
    <t>安岳县年产10万吨生物有机肥建设项目</t>
  </si>
  <si>
    <t>有机肥厂1座、粪污集中收集处理中心1座，沼液储存池5000立方米、有机肥辅料库房1500平方米、有机肥发酵车间2600平方米、除臭间200平方米、有机肥生产车间1200平方米、有机肥成品库房2200平方米、车辆消毒区25平方米、办公及实验楼1300平方米、15吨封闭式吸粪车3辆、10吨封闭式吸粪车5辆、8吨封闭式吸粪车5辆、5吨封闭式吸粪车5辆、UASB厌氧发酵罐2座及附属设施、双膜气柜1座及附属设施、沼液暂存罐1座、固液分离机2台、自动配料系统1套、翻刨机2台、除臭系统1套、有机肥生产线1套、除尘系统1套、装载机3台、叉车4台、沼气锅炉1台、沼气发电机1台、电气及控制系统1套等。</t>
  </si>
  <si>
    <t>重庆福纳斯生物技术有限公司</t>
  </si>
  <si>
    <t>安岳县2022年省级财政乡村振兴转移支付资金项目</t>
  </si>
  <si>
    <t>2021年创建成功的先进乡镇和示范村</t>
  </si>
  <si>
    <t>道路、沟渠、山坪塘整治、文化广场等基础设施及公共报务设施。</t>
  </si>
  <si>
    <t>相关乡镇、村</t>
  </si>
  <si>
    <t>2022年农村
综合改革转移支付预算资金项目</t>
  </si>
  <si>
    <t>相关村</t>
  </si>
  <si>
    <t>安岳县温氏种养循环产业园建设项目</t>
  </si>
  <si>
    <t>建设1000平方米农业特色产品展示展销中心1个，新建黑化道路2000米，供水管网3500米，新建排水沟渠1600米，新建生态公共厕所4处，设立创意指路牌及路线导航牌共55个，新建1600平方米生态停车场1处，新建文化广场4000平方米、休闲广场5000平方米，新建农产品销售区1处，温氏兴隆种猪场区域内新建蓄水池2个，泵房2个，在项目区域内铺设滴灌管网约36000米，安装变压器等配套相关设施。</t>
  </si>
  <si>
    <t>温氏兴隆种猪场</t>
  </si>
  <si>
    <t>安岳县宅改综合体建设项目</t>
  </si>
  <si>
    <t>新建游客接待中心2000平米，配套3000平米停车场，整治长约1150米排水主渠，新建长1020米排水主渠，新建排水边沟长约1100米；建设骑行步道1400米，山坪塘整治3处，建设宅改试点展示馆，配套相关附属设施，建设约1000平方米的柠檬文化广场1处等。</t>
  </si>
  <si>
    <t>安岳县2021年“天府菜油”产业融合发展暨产油大县示范县建设项目</t>
  </si>
  <si>
    <t>元坝镇、合义乡、李家镇、护建镇、忠义镇</t>
  </si>
  <si>
    <t>新建油菜新品种展示基地100亩，油菜新技术应用示范基地2000亩，辐射带动油菜绿色高产高效创建基地3万亩，安装太阳能杀虫灯300盏，购置农机4台，开展高产高效集成技术培训和推广5000人次，举办“油菜花”节1场次以上，配套项目标识牌、展示牌等。新建粮油配送中心1个，购置配送车辆2台，叉车1台、托盘1000 个，油料输送机2台、进仓机1台、除杂机1台。新建建电子商务营销中心1个，装修展厅、办公室150平方米，电脑5台及平台建设。新建油菜烘干中心1个，日产30吨。撬动社会资本土地整理3000亩，田间道路建设5公里。</t>
  </si>
  <si>
    <t>建成生产绿色生态、规模集中连片、科技创新转化高效的“天府菜油”基地3万亩。</t>
  </si>
  <si>
    <t>集体经济组织、合作社、家庭农场、油菜种植户</t>
  </si>
  <si>
    <t>安岳县标准化池塘建设和养殖尾水治理项目</t>
  </si>
  <si>
    <t>池塘改建3500亩，配套沉淀净化池等设施。</t>
  </si>
  <si>
    <t>池塘改建2000亩，配套沉淀净化池等设施。</t>
  </si>
  <si>
    <t>安岳县红薯种苗选育基地建设项目</t>
  </si>
  <si>
    <t>安岳县周礼镇海棠村</t>
  </si>
  <si>
    <t>建设350亩红薯优良品种示范区：推广优良专用红薯品种50万亩。350亩土地整改；350亩水利设施，沟渠路配套设施；灌排设施配套；连体大棚；大棚升温降温设备；水培设施；东方红拖拉机及旋耕机；仓库挖方，填方；库房彩钢；库房保温板；库体加固，水渠材料人工；库房地面砖混凝；晒场；铁框；红薯脱毒组织培养实验室及配套基础设施设备。</t>
  </si>
  <si>
    <t>完成350亩红薯优良品种示范区及水利设施配套，窖藏库，仓库，连体大棚建设，完成红薯脱毒组织培养实验室及配套设施设备</t>
  </si>
  <si>
    <t>资阳市尤特薯品开发有限公司</t>
  </si>
  <si>
    <t>安岳县设施蔬菜基地建设项目</t>
  </si>
  <si>
    <t>石羊镇园门村</t>
  </si>
  <si>
    <t>新建1000亩蔬菜（西瓜）基地，配套完善基地道路、渠系等基础设施。</t>
  </si>
  <si>
    <t>安岳县柠檬标准化示范园建设项目</t>
  </si>
  <si>
    <t>岳阳镇水观村、卧佛镇石鼓社区、通贤镇人和村</t>
  </si>
  <si>
    <t>对园区内600亩土地进行清杂，调型、新建排水渠16000米、新建3米宽道路86.7米,新建2.5米宽步游道路937.3米,新建150平方米现代农业科技成果展示厅一个,制作大型展示牌一个,配套相关展台或展板、水肥一体化、物联网、定植柠檬苗、防草布、生产道路等附属设施。</t>
  </si>
  <si>
    <t>岳阳镇人民政府、卧佛镇人民政府、通贤镇人民政府</t>
  </si>
  <si>
    <t>安岳县巩固拓展脱贫攻坚与乡村振兴有效衔接项目</t>
  </si>
  <si>
    <r>
      <rPr>
        <sz val="12"/>
        <rFont val="宋体"/>
      </rPr>
      <t>巩固提升项目</t>
    </r>
    <r>
      <rPr>
        <sz val="12"/>
        <color indexed="8"/>
        <rFont val="宋体"/>
      </rPr>
      <t>,包括产业道路建设，山坪塘、蓄水池修建、集体经济建设等。</t>
    </r>
  </si>
  <si>
    <t>各相关乡镇</t>
  </si>
  <si>
    <t>县乡村振兴局</t>
  </si>
  <si>
    <t>安岳县元坝镇凉罗村商品兔养殖基地</t>
  </si>
  <si>
    <t>元坝镇努力社区</t>
  </si>
  <si>
    <t>一期已建成，完成投资2000万元，占地14亩,建成有肉兔养殖棚5个，办公会议室、培训室、物资储备室、员工宿舍等各1间。
二期建设：2020年2月-2021年10月，计划投资2000万元，拟新建肉兔养殖大棚7座，种兔繁育大棚4座，物资储备室1间，拟占地17亩，流转土地200亩，改良土地150亩,开展果蔬种植。
三期建设：2022年2月-2023年11月，计划投资2000万元，拟新建物资储备室2间，肉兔饲料加工厂房1间、肉兔宰杀加工2间，拟占地10亩，流转土地500亩，改良土地500亩,开展肉兔饲草种植。</t>
  </si>
  <si>
    <t>完成一、二期养殖场建设及投产，有机肥厂的建设及初步投产。</t>
  </si>
  <si>
    <t>四川腾逸农业科技有限公司</t>
  </si>
  <si>
    <t>元坝镇人民政府</t>
  </si>
  <si>
    <t>安岳县南薰镇中药材种植加工项目</t>
  </si>
  <si>
    <t>南薰镇双盐村</t>
  </si>
  <si>
    <r>
      <rPr>
        <sz val="12"/>
        <rFont val="宋体"/>
      </rPr>
      <t>种植枳壳</t>
    </r>
    <r>
      <rPr>
        <sz val="12"/>
        <rFont val="Times New Roman"/>
        <family val="1"/>
      </rPr>
      <t>250</t>
    </r>
    <r>
      <rPr>
        <sz val="12"/>
        <rFont val="宋体"/>
      </rPr>
      <t>亩、黄精</t>
    </r>
    <r>
      <rPr>
        <sz val="12"/>
        <rFont val="Times New Roman"/>
        <family val="1"/>
      </rPr>
      <t>30</t>
    </r>
    <r>
      <rPr>
        <sz val="12"/>
        <rFont val="宋体"/>
      </rPr>
      <t>亩并配套相关产业路1.5公里。新建冻库及烤房</t>
    </r>
    <r>
      <rPr>
        <sz val="12"/>
        <rFont val="Times New Roman"/>
        <family val="1"/>
      </rPr>
      <t>1300</t>
    </r>
    <r>
      <rPr>
        <sz val="12"/>
        <rFont val="宋体"/>
      </rPr>
      <t>平方米并配套相应机械设施。</t>
    </r>
  </si>
  <si>
    <t>南薰镇双盐村股份经济合作社</t>
  </si>
  <si>
    <t>南薰镇人民政府</t>
  </si>
  <si>
    <t>李家镇葡萄种植项目</t>
  </si>
  <si>
    <t>葡萄种植400亩，建设储量2000立方米的冻库，1000平方米的附属设施用房。</t>
  </si>
  <si>
    <t>完成工程的35%</t>
  </si>
  <si>
    <t>天林镇农实融汇生猪现代循环农业项目</t>
  </si>
  <si>
    <t>安岳县天林镇兰草村</t>
  </si>
  <si>
    <t>农实融汇生猪现代循环农业项目总用地约600亩，建设内容为1个仔猪繁育场，1个育肥养猪场，硬化道路3公里，分两期建设，一期建设仔猪繁育场，二期建设育肥养猪场。项目竣工投产后年上市仔猪累计约10万头。</t>
  </si>
  <si>
    <t>一期工程完成</t>
  </si>
  <si>
    <t>农实融汇投资控股有限公司</t>
  </si>
  <si>
    <t>两板桥镇鱼岩村玉米制种产业基地建设项目</t>
  </si>
  <si>
    <t>鱼岩村</t>
  </si>
  <si>
    <t>流转土地2000亩，新建产业路20公里、蓄水池40口，新建灌溉管网20千米。</t>
  </si>
  <si>
    <t>洽谈土地流转事宜</t>
  </si>
  <si>
    <t>11月</t>
  </si>
  <si>
    <t>鱼岩村村民委员会</t>
  </si>
  <si>
    <t>两板桥镇人民政府</t>
  </si>
  <si>
    <t>来凤乡机砖厂技改项目</t>
  </si>
  <si>
    <t>马蹄村</t>
  </si>
  <si>
    <t>规划增加购置产能配套设施，扩大生产建设用地、厂房以及基础设施建设。</t>
  </si>
  <si>
    <t>完成场平及主体工程</t>
  </si>
  <si>
    <t>来凤机砖厂</t>
  </si>
  <si>
    <t>来凤乡人民政府</t>
  </si>
  <si>
    <t>安岳文化镇柠檬农旅文产业融合发展试点项目</t>
  </si>
  <si>
    <t>安岳县文化镇</t>
  </si>
  <si>
    <t>安岳柠檬农旅文产业融合发展试点区域内基础设施及配套设施建设，主要包括柠檬元素标识、分水岭景观、观景台、配套设施建设、人居环境整治及道路品质提升</t>
  </si>
  <si>
    <t>安岳县文化镇人民政府</t>
  </si>
  <si>
    <t>文化镇人民政府</t>
  </si>
  <si>
    <t>文化镇山水火锅城项目</t>
  </si>
  <si>
    <t>在隆恩村新建文旅融合火锅城特色景区。</t>
  </si>
  <si>
    <t>龙台镇村集体经济建设项目</t>
  </si>
  <si>
    <t>建设西禅村、龙头村、桥墩村、花沟村等村集体经济柠檬通风冷链库建设</t>
  </si>
  <si>
    <t>驯龙镇农林旅融合项目</t>
  </si>
  <si>
    <r>
      <rPr>
        <sz val="12"/>
        <rFont val="宋体"/>
      </rPr>
      <t>驯龙镇</t>
    </r>
    <r>
      <rPr>
        <sz val="12"/>
        <rFont val="Times New Roman"/>
        <family val="1"/>
      </rPr>
      <t xml:space="preserve">    </t>
    </r>
    <r>
      <rPr>
        <sz val="12"/>
        <rFont val="宋体"/>
      </rPr>
      <t>铁佛村</t>
    </r>
  </si>
  <si>
    <r>
      <rPr>
        <sz val="12"/>
        <rFont val="宋体"/>
      </rPr>
      <t>涉及土地面积约</t>
    </r>
    <r>
      <rPr>
        <sz val="12"/>
        <rFont val="Times New Roman"/>
        <family val="1"/>
      </rPr>
      <t>1000</t>
    </r>
    <r>
      <rPr>
        <sz val="12"/>
        <rFont val="宋体"/>
      </rPr>
      <t>亩，包括服务展示区、典型近自然森林类型模拟营建区、科研培训管理区、湿地生态类型模拟营建区、林下经济推广试验示范区、林业科技推广试验示范区等六大功能区。</t>
    </r>
  </si>
  <si>
    <t>完成林木种植。</t>
  </si>
  <si>
    <t>安岳县铁福林木专业合作社</t>
  </si>
  <si>
    <t>驯龙镇人民政府</t>
  </si>
  <si>
    <r>
      <rPr>
        <sz val="12"/>
        <rFont val="宋体"/>
      </rPr>
      <t>林凤镇“魅力林凤</t>
    </r>
    <r>
      <rPr>
        <sz val="12"/>
        <rFont val="方正仿宋简体"/>
        <charset val="134"/>
      </rPr>
      <t>·</t>
    </r>
    <r>
      <rPr>
        <sz val="12"/>
        <rFont val="宋体"/>
      </rPr>
      <t>多彩玉带”大地艺术农业产业园项目</t>
    </r>
  </si>
  <si>
    <t>林凤镇玉带村</t>
  </si>
  <si>
    <t>在玉带村1组、2组、3组、5组新建3.5米宽产业道路3000米、观景庭6座、宽2米生产生活便道3000米，在玉带村1组新建路基宽4.5米朱家坝桥连S207水泥混凝土道路661米，新建16米高观景平台1座。</t>
  </si>
  <si>
    <t>1.朱家坝桥连S207水泥混凝土道路竣工。2.产业道路与生活便道建设完成总计划百分之三十</t>
  </si>
  <si>
    <t>林凤镇人民政府</t>
  </si>
  <si>
    <t>服务业产业发展项目：20个</t>
  </si>
  <si>
    <t>安岳县卧佛村乡村振兴农旅融合示范项目</t>
  </si>
  <si>
    <r>
      <rPr>
        <sz val="12"/>
        <rFont val="宋体"/>
      </rPr>
      <t>新建卧佛村长廊码头游客服务区</t>
    </r>
    <r>
      <rPr>
        <sz val="12"/>
        <color indexed="8"/>
        <rFont val="宋体"/>
      </rPr>
      <t>600平方米、长廊码头500平方米、水月集码头500平方米、紫藤长廊1100平方米、停车场公共厕所140平方米、祈福长廊450平方米、千佛崖600平方米、生态停车场6000平方米、仙人撒网3000平方米，状元府恢复650平方米。</t>
    </r>
  </si>
  <si>
    <r>
      <rPr>
        <sz val="12"/>
        <rFont val="宋体"/>
      </rPr>
      <t>完成总任务</t>
    </r>
    <r>
      <rPr>
        <sz val="12"/>
        <color indexed="8"/>
        <rFont val="宋体"/>
      </rPr>
      <t>50%的工程建设。</t>
    </r>
  </si>
  <si>
    <t>国际柠檬交易中心暨成渝中部现代农产品交易中心</t>
  </si>
  <si>
    <r>
      <rPr>
        <sz val="12"/>
        <rFont val="宋体"/>
      </rPr>
      <t>占地</t>
    </r>
    <r>
      <rPr>
        <sz val="12"/>
        <color indexed="8"/>
        <rFont val="宋体"/>
      </rPr>
      <t>295亩，总建筑面积22万平方米，计划分三期实施。主要包括两大板块：川渝农副产品交易中心，建筑面积14万平方米，建设果蔬批发零售交易中心、专业商品批发零售中心、冷链物流中心；国际柠檬交易中心，建筑面积8万平方米，建设柠檬交易集散中心、柠檬国际会展中心、柠檬商务中心、柠檬文创展示体验中心、柠檬博物馆、柠檬主题商业街。</t>
    </r>
  </si>
  <si>
    <t>重庆新大成投资有限公司</t>
  </si>
  <si>
    <t>县商务和经济合作局</t>
  </si>
  <si>
    <t>深圳万汇国际智能家居博览城建设项目</t>
  </si>
  <si>
    <r>
      <rPr>
        <sz val="12"/>
        <rFont val="宋体"/>
      </rPr>
      <t>项目计划用地</t>
    </r>
    <r>
      <rPr>
        <sz val="12"/>
        <color indexed="8"/>
        <rFont val="宋体"/>
      </rPr>
      <t>180亩，建筑面积约22.8万平方米。主要通过修建大型的专业市场和举办成渝商品交易会，形成以智能家居、五金机电、义乌商贸、仓储物流为主的综合商贸体。</t>
    </r>
  </si>
  <si>
    <t>2022-2026</t>
  </si>
  <si>
    <t>深圳万汇国际商业运营有限公司</t>
  </si>
  <si>
    <t>浙江申坤（安岳）南山生活广场项目</t>
  </si>
  <si>
    <r>
      <rPr>
        <sz val="12"/>
        <rFont val="宋体"/>
      </rPr>
      <t>占地</t>
    </r>
    <r>
      <rPr>
        <sz val="12"/>
        <color indexed="8"/>
        <rFont val="宋体"/>
      </rPr>
      <t>20.07亩，总建筑面积3.4万平方米，建设地下一层，地上六层的综合性市场。</t>
    </r>
  </si>
  <si>
    <r>
      <rPr>
        <sz val="12"/>
        <rFont val="宋体"/>
      </rPr>
      <t>1</t>
    </r>
    <r>
      <rPr>
        <sz val="12"/>
        <color indexed="8"/>
        <rFont val="宋体"/>
      </rPr>
      <t>月</t>
    </r>
  </si>
  <si>
    <t>浙江申坤企业管理有限公司</t>
  </si>
  <si>
    <t>爱琴海（安岳）城市广场项目</t>
  </si>
  <si>
    <r>
      <rPr>
        <sz val="12"/>
        <rFont val="宋体"/>
      </rPr>
      <t>占地约</t>
    </r>
    <r>
      <rPr>
        <sz val="12"/>
        <color indexed="8"/>
        <rFont val="宋体"/>
      </rPr>
      <t>379亩，打造集购物、商超、商业风情街、商务办公区、休闲、娱乐、餐饮为一体的大型城市商业综合体。建“爱琴海城市广场”3.4万平方米、商业街区4万平方米及商业配套设施。</t>
    </r>
  </si>
  <si>
    <r>
      <rPr>
        <sz val="12"/>
        <rFont val="宋体"/>
      </rPr>
      <t>完成</t>
    </r>
    <r>
      <rPr>
        <sz val="12"/>
        <color indexed="8"/>
        <rFont val="宋体"/>
      </rPr>
      <t>30%爱琴海城市广场主体工程。</t>
    </r>
  </si>
  <si>
    <t>安岳县上甲置业有限公司</t>
  </si>
  <si>
    <t>安岳县水云舫农旅游乐融合发展项目</t>
  </si>
  <si>
    <t>占地86.5亩，打造以餐饮主导的田园生态园，建设主题餐厅观光区，含景观拱廊、水上舞台、临水栈道等景观及绿植等；建设民宿酒店、节点广场、祼眼3D、光亮工程、地下冰雪娱乐城、卡丁车亲子游乐园。</t>
  </si>
  <si>
    <t>完成主要景观及餐厅观光区、光亮工程。</t>
  </si>
  <si>
    <t>四川水云舫餐饮文化有限公司</t>
  </si>
  <si>
    <t>安岳县一品天下普州水街项目</t>
  </si>
  <si>
    <t>项目位于柠都大道北侧，西接华庭贵府，占地面积116.94亩，其中商业占地50.64亩，建筑面积约7.3万平方米，住宅占地66.3亩，建筑面积约11万平方米；打造安岳城市会客厅，包括文化中心、休闲中心、商业中心，主要有安岳石刻文创展厅、柠檬主题酒店、柠檬休闲广场、石刻艺术休闲长廊、开放式低密文化商业街区。</t>
  </si>
  <si>
    <t>开展招商引资工作，积极引进投资企业，争取完成项目方案编制</t>
  </si>
  <si>
    <t>四川一品天下集团</t>
  </si>
  <si>
    <t>安岳县汽车商贸城项目</t>
  </si>
  <si>
    <t>项目拟投资14亿元，项目分两期建设，建设内容均为商业。一期占地约100亩，投资约5亿元人民币，建设周期24个月，规划计容建筑面积约8万平方米，建设整车展销区、平行进口车展销区、二手车交易区、维修配件区、汽车用品区、美容保养区、金融保险服务区及相关商户配套物业；二期占地约180亩，投资约9亿元，建设周期24个月，建设汽车主体游乐园、电子商务中心、综合商业中心、商户配套中心及商墅。</t>
  </si>
  <si>
    <t>安岳县农村数字商业体系建设项目</t>
  </si>
  <si>
    <t>在全县中心乡镇开设直营连锁网点43个、在行政村开设加盟网点500个，开展集采集配、直采直供、社区团购、特许经营等业务；搭建一个数字化运营平台，集成商流、物流、信息流和资金流，打造一个面向“三农”的数字化商业生态，为农村提供个性化、专业化的供应链整体解决方案。</t>
  </si>
  <si>
    <t>完成大部分乡镇直营店、村网点建设，至2023年3月底完成43个中心镇、500个行政村网点全覆盖；完成数字化运营平台建设。</t>
  </si>
  <si>
    <t>安岳县农村数字商业有限责任公司</t>
  </si>
  <si>
    <t>安岳石窟卧佛院摩崖造像保护利用项目</t>
  </si>
  <si>
    <t>安岳县卧佛镇</t>
  </si>
  <si>
    <t>修建景观长廊400平方米、游步道2500米，修建保护管理用房300平方米，文物周边环境整治20000平方米，绿化整治2000平方米，生态停车场3000平方米，旅游厕所200平方米，完善展示利用设施，电力、景区广播、给排水设施，标志标识、座椅、垃圾桶等配套设施。</t>
  </si>
  <si>
    <t>项目启动建设，内部景观长廊等设施完成50%修建进度。</t>
  </si>
  <si>
    <t>安岳石窟研究院</t>
  </si>
  <si>
    <t>县文化广播电视和旅游局</t>
  </si>
  <si>
    <t>安岳智慧旅游建设项目</t>
  </si>
  <si>
    <t>将全县旅游景区（点）、旅游线路、宾馆 （饭店）、旅行社、旅游商品、旅游活动、餐饮、气候、娱乐场所、购物、特色美食等行业各类要素信息融入中心，以满足各类业务应用和数据交换应用。建设智慧旅游信息数据库体系、智慧旅游信息应用服务体系。建设旅游网络信息平台、旅游目的地营销平台、旅游网络交流平台、智慧旅游应用平台。</t>
  </si>
  <si>
    <t>完成项目方案编制。</t>
  </si>
  <si>
    <t>安岳县景扬文化旅游投资开发有限公司</t>
  </si>
  <si>
    <t>安岳县圆觉洞景区文旅项目</t>
  </si>
  <si>
    <t>该项目依托丰富的安岳石刻资源，以产城景融合发展为核心，打造集文体旅游、研学旅行、商住服务、非遗体验、文化娱乐、影视基地、特色美食为一体的文旅特色综合体。主要配套石刻文化体验、休闲娱乐、景观小品等项目业态。核心建设：石刻文创基地、精品酒店、研学基地、特色美食街区、舞台剧场、影视基地、夜游灯光秀等。公共服建设：文化广场、文化馆、美术馆、非遗中心、文物保护等。基础设施及配套建服务：游客中心、道路交通、水电气管网、周边环境整治、绿化、景观打造、停车场、休息区、旅游厕所、标识标牌、智慧旅游系统等。</t>
  </si>
  <si>
    <t>2022-2030</t>
  </si>
  <si>
    <t>提质打造圆觉洞4A级旅游景区，新建景区游客中心，优化景区停车场、道路、旅游厕所、旅游标识牌、门禁系统、应急管理平台等基础设施，启动圆觉洞石刻文化中心（二期）建设。</t>
  </si>
  <si>
    <t>安岳毗卢洞-华严洞-茗山寺石刻文化旅游景区项目(唐宋遗风石刻文化公园）</t>
  </si>
  <si>
    <t>依托龙中路（安岳龙台镇—大足中敖镇），在大足资阳毗邻区打造旅游风景大道，改造提升石窟等景区。安岳：着力打造“一路一镇一园一环”先行区，以龙中路为主轴建设农文旅融合发展示范带，以石羊镇场镇为中心建设特色石刻文化旅游重点镇，以毗卢洞、华严洞、茗山寺为核心建设石刻文化主题公园，以许黄玉故里、毗卢洞、华严洞、茗山寺、孔雀洞、塔坡等景点建设旅游环线。</t>
  </si>
  <si>
    <t>开展招商引资工作，积极引进文旅投资企业，争取完成项目方案编制</t>
  </si>
  <si>
    <t>主推项目</t>
  </si>
  <si>
    <t>成渝中部农旅融合示范基地建设项目（关公湖生态旅游休闲度假景区）</t>
  </si>
  <si>
    <t>该项目结合关刀桥水库、成渝现代高效特色农业带鱼龙山现代农业产业园（返乡创业示范园）等项目，打造关公湖生态旅游休闲度假景区。农旅融合发展特色产业基地建设：含农耕文化展示、农事体验基地等。“柠檬谷”主题公园建设：规划面积3000亩，建设采摘品尝观光区、观光果园、柠檬文化展示等，布局科普廊道300米，休闲文化广场2000平方米。关公湖生态旅游区建设：依托关刀桥水库，主要建设游览步道、公共服务设施、码头、休闲度假村、水上游玩、垂钓、观赏园林、野营基地、自驾车营地等。乾龙古寨修复与开发：开展园区森林提质和景观改造，将乾龙古寨打造为学术研究、文化交流、旅游接待、休闲娱乐、观光体验、生态骑行养身等为一体的综合性服务平台。休闲农庄建设：将农旅融合与乡村振兴相结合，深度挖掘川东特色农耕文化、非遗文化展示、“稻香村田园观光园、柠檬休闲农庄、渔趣休闲农庄、桃李休闲农庄”为主题，积极推进“旅游+”、“文化+”、“康体+”的农业跨界融合发展。农旅融合主题商业街区建设：包括会议、商务、洽谈、休闲度假酒店、鱼龙山·关公湖度假物业区建设等。</t>
  </si>
  <si>
    <t>安岳石窟数字展示中心建设项目</t>
  </si>
  <si>
    <t>规划建设旅游综合服务大厅、4K宽银幕主题影院、8K球幕主题影院、沉浸式互动体验区、文旅展示区等功能区，内设石窟艺术博物馆、石窟艺术培训中心、文保科技中心、文化创意研究中心、资料信息中心等场馆。同时，配套游客中心主题广场、3D全比例石窟展示区、室外生态停车场、游步道等设施建设。</t>
  </si>
  <si>
    <t>安岳县柠檬科技博物馆</t>
  </si>
  <si>
    <t>选址于安岳县宝森农林旅游区，加快建设自驾车营地、乡村民宿、度假酒店、美容养生、抗体运动等产品，配套完善游客中心、旅游厕所、旅游标识标牌等基础设施。</t>
  </si>
  <si>
    <t>完成方案编制工作。</t>
  </si>
  <si>
    <t>四川宝森柠檬科技有限公司</t>
  </si>
  <si>
    <t>安岳石窟保护与利用项目</t>
  </si>
  <si>
    <t>项目主要包括圆觉洞窟前保护性建筑工程，圆觉洞秦九韶纪念馆排危和装修工程，安岳县川陕苏维埃政府遂安中心组织总部兼龙台区委旧址（南华宫）维修工程，千佛寨摩崖造像抢险加固保护工程，木门寺三期保护修缮工程，卧佛院（经文洞）石窟防渗水抢险保护工程，安岳石窟毗卢洞-华严洞文物保护与利用项目等。</t>
  </si>
  <si>
    <t>圆觉洞窟前保护性建筑工程等项目完成80%，圆觉洞秦九韶纪念馆排危和装修工程全面完工。</t>
  </si>
  <si>
    <t>安岳文旅装备制造产业园项目</t>
  </si>
  <si>
    <t>以房车改造、特色文创产品生产、简易户外运动装备等业态为主，其他文旅游装备制造为辅的装备制造产业园。园区内规划建设文创产品生产区、文创产品交易中心、产品研发中心、产品转运站、成品库房、文旅装备展示中心、综合办公大楼、职工宿舍等设施。</t>
  </si>
  <si>
    <t>2021-2035</t>
  </si>
  <si>
    <t>新引进1家文旅装备制造企业。</t>
  </si>
  <si>
    <t>渝成制鞋产业园</t>
  </si>
  <si>
    <t>成渝中部康养旅游区建设项目</t>
  </si>
  <si>
    <r>
      <rPr>
        <sz val="12"/>
        <rFont val="宋体"/>
      </rPr>
      <t>该度假区规划面积</t>
    </r>
    <r>
      <rPr>
        <sz val="12"/>
        <color indexed="8"/>
        <rFont val="宋体"/>
      </rPr>
      <t>10平方公里，围绕生态康养度假主题，规划建设“一心四区一环”。“一心”指一个旅游集散中心，完善民宿等配套功能，提升旅游接待能力。“四区”指卧佛院石刻艺术观光体验区、跑马滩沿湖湿地观光度假区、川东传统特色村落区和微田园现代生态农业示范区。“一环”指卧佛院-跑马滩水库旅游大环线，打造国家4A级旅游景区。</t>
    </r>
  </si>
  <si>
    <t>四川普源农业开发有限公司</t>
  </si>
  <si>
    <r>
      <rPr>
        <sz val="12"/>
        <rFont val="宋体"/>
      </rPr>
      <t>安岳县宝森农林旅游区创</t>
    </r>
    <r>
      <rPr>
        <sz val="12"/>
        <color indexed="8"/>
        <rFont val="宋体"/>
      </rPr>
      <t>4A景区提升项目</t>
    </r>
  </si>
  <si>
    <r>
      <rPr>
        <sz val="12"/>
        <rFont val="宋体"/>
      </rPr>
      <t>项目规划现状用地面积约</t>
    </r>
    <r>
      <rPr>
        <sz val="12"/>
        <color indexed="8"/>
        <rFont val="宋体"/>
      </rPr>
      <t>112亩，规划新增建设用地面积约312.9亩，合计建设用地面积约为424.9亩。依托宝森生态旅游度假区，按照国家4A级旅游景区创建标准，配套完善游客中心、旅游厕所、旅游标识牌等基础设施。加快自驾车营地、乡村民宿、度假酒店、美容养生、康体运动等产品建设。建设柠檬文化体验旅游目的地。</t>
    </r>
  </si>
  <si>
    <r>
      <rPr>
        <sz val="12"/>
        <rFont val="宋体"/>
      </rPr>
      <t>完成游客中心、旅游厕所、自驾车营地、乡村民宿、度假酒店等基本建设工程的</t>
    </r>
    <r>
      <rPr>
        <sz val="12"/>
        <color indexed="8"/>
        <rFont val="宋体"/>
      </rPr>
      <t>80%。</t>
    </r>
  </si>
  <si>
    <t>四川柠檬小镇旅游开发有限公司</t>
  </si>
  <si>
    <t>三</t>
  </si>
  <si>
    <t>民生与社会事业项目：44个</t>
  </si>
  <si>
    <t>教育体育设施建设项目：15个</t>
  </si>
  <si>
    <t>安岳县革命老区红色文化拓展交流中心项目</t>
  </si>
  <si>
    <r>
      <rPr>
        <sz val="12"/>
        <rFont val="宋体"/>
      </rPr>
      <t>占地</t>
    </r>
    <r>
      <rPr>
        <sz val="12"/>
        <color indexed="8"/>
        <rFont val="宋体"/>
      </rPr>
      <t>60亩，建筑面积6万平方米（包括教学楼、办公楼、住宿楼、食堂、图书馆、学术报告厅、室内外运动场），以及配套设施设备、绿化等。</t>
    </r>
  </si>
  <si>
    <t>主体建设全部完成。</t>
  </si>
  <si>
    <t>县委组织部</t>
  </si>
  <si>
    <t>四川中德技师学院安岳校区及安岳应用技术职业学校项目</t>
  </si>
  <si>
    <r>
      <rPr>
        <sz val="12"/>
        <rFont val="宋体"/>
      </rPr>
      <t>项目分两期，一期用地约</t>
    </r>
    <r>
      <rPr>
        <sz val="12"/>
        <color indexed="8"/>
        <rFont val="宋体"/>
      </rPr>
      <t>106亩，二期用地约134亩。办学规模6000人，总建筑面积约6.5万平方米。</t>
    </r>
  </si>
  <si>
    <t>主体完工。</t>
  </si>
  <si>
    <t>四川鼎阳科技有限公司</t>
  </si>
  <si>
    <t>县教育和体育局</t>
  </si>
  <si>
    <t>安岳秦徐高级中学建设项目</t>
  </si>
  <si>
    <r>
      <rPr>
        <sz val="12"/>
        <rFont val="宋体"/>
      </rPr>
      <t>二期工程建教学楼（</t>
    </r>
    <r>
      <rPr>
        <sz val="12"/>
        <color indexed="8"/>
        <rFont val="宋体"/>
      </rPr>
      <t>45个教学班）、综合实验楼、宿舍楼、风雨操场、教师周转宿舍等，建筑面积约2.5万平方米。</t>
    </r>
  </si>
  <si>
    <t>安岳秦徐高级中学建设</t>
  </si>
  <si>
    <t>安岳实验中学迁建项目</t>
  </si>
  <si>
    <r>
      <rPr>
        <sz val="12"/>
        <rFont val="宋体"/>
      </rPr>
      <t>占地约</t>
    </r>
    <r>
      <rPr>
        <sz val="12"/>
        <color indexed="8"/>
        <rFont val="宋体"/>
      </rPr>
      <t>264亩，新建教学楼、功能和辅助用房、学生和教师宿舍及运动场馆等共10.7万平方米，提供标准学位5000个。</t>
    </r>
  </si>
  <si>
    <t>四川省安岳实验中学</t>
  </si>
  <si>
    <t>安岳县工业大道小学扩建项目（二期）</t>
  </si>
  <si>
    <t>石桥街道桅坝社区</t>
  </si>
  <si>
    <t>扩建运动场13000平方米、挡土墙9100立方米及护坡1200平方米。</t>
  </si>
  <si>
    <t>安岳县工业大道小学</t>
  </si>
  <si>
    <t>安岳县望城小学建设项目</t>
  </si>
  <si>
    <t>岳城街道望城社区</t>
  </si>
  <si>
    <t>办学规模36个教学班，标准学位1620个，占地50亩，新建校舍10600平方米，完善运动场、围墙、绿化等附属工程。</t>
  </si>
  <si>
    <t>安岳县望成小学</t>
  </si>
  <si>
    <t>安岳县城东初级中学项目（城东路桥小学扩建项目）</t>
  </si>
  <si>
    <t>石桥街道长安社区</t>
  </si>
  <si>
    <t>办学规模42个教学班，标准学位2100个；占地62.71亩，修建教学及辅助用房、办公用房、生活用房共3万平方米，完成附属配套设施建设。</t>
  </si>
  <si>
    <t>安岳县城东九年制学校</t>
  </si>
  <si>
    <t>安岳中学城东校区建设项目</t>
  </si>
  <si>
    <t>石桥街道洪坝村二组</t>
  </si>
  <si>
    <t>占地291亩，修建教学、辅助用房、办公用房、生活用房共10万平方米及配套设施，提供标准学位5000个。</t>
  </si>
  <si>
    <t>四川省安岳中学</t>
  </si>
  <si>
    <t>安岳县乡镇（街道）全民健身中心建设项目</t>
  </si>
  <si>
    <t>相关乡镇（街道）</t>
  </si>
  <si>
    <t>室内健身场馆、室外健身场地修建。</t>
  </si>
  <si>
    <t>相关乡镇（街道）人民政府（办事处）</t>
  </si>
  <si>
    <t>安岳县第三幼儿园扩建项目</t>
  </si>
  <si>
    <t>办学规模12个教学班，标准学位360个。新建教学用房、辅助用房共4500平方米及运动场。</t>
  </si>
  <si>
    <t>安岳县第三幼儿园</t>
  </si>
  <si>
    <t>安岳县岳石小学（实验小学城东校区）</t>
  </si>
  <si>
    <t>石桥街道石华社区</t>
  </si>
  <si>
    <t>办学规模42个教学班，标准学位1890个，占地57.5亩，新建校舍10600平方米，完善运动场、围墙、绿化等附属工程。</t>
  </si>
  <si>
    <t>安岳县实验小学</t>
  </si>
  <si>
    <t>安岳县第六幼儿园建设项目</t>
  </si>
  <si>
    <t>岳阳镇九韶社区</t>
  </si>
  <si>
    <t>办学规模21个教学班，标准学位630个。新建幼儿园教学及辅助用房、办公用房、生活用房约8992平方米和附属配套设施。</t>
  </si>
  <si>
    <t>安岳县第六幼儿园</t>
  </si>
  <si>
    <t>安岳县第七幼儿园建设项目</t>
  </si>
  <si>
    <t>办学规模18个教学班，标准学位540个。新建教学楼及辅助用房、办公用房、生活用房约8735平方米及附属配套设施。</t>
  </si>
  <si>
    <t>安岳县第七幼儿园</t>
  </si>
  <si>
    <t>安岳县第八幼儿园建设项目</t>
  </si>
  <si>
    <t>办学规模21个教学班，标准学位630个。新建幼儿园教学及辅助用房、办公用房、生活用房约9413平方米和附属配套设施。</t>
  </si>
  <si>
    <t>安岳县第八幼儿园</t>
  </si>
  <si>
    <t>安岳县“义务教育薄弱环节改善与能力提升”建设项目</t>
  </si>
  <si>
    <t>相关学校</t>
  </si>
  <si>
    <t>新建、改扩建、维修改造教学辅助用房12000平方米、运动场等附属工程。</t>
  </si>
  <si>
    <t>部分新建教辅用房及运动场完工。</t>
  </si>
  <si>
    <t>医疗卫生项目：8个</t>
  </si>
  <si>
    <t>安岳县第三人民医院整体迁建建设项目</t>
  </si>
  <si>
    <r>
      <rPr>
        <sz val="12"/>
        <rFont val="宋体"/>
      </rPr>
      <t>建筑面积共计约</t>
    </r>
    <r>
      <rPr>
        <sz val="12"/>
        <color indexed="8"/>
        <rFont val="宋体"/>
      </rPr>
      <t>10.5万平方米，开设床位600张，其中：门急诊大楼1.4万平方米、住院大楼2.7万平方米、医技科室1.9万平方米、辅助用房1.7万平方米，地下停车场2.8万平方米。</t>
    </r>
  </si>
  <si>
    <r>
      <rPr>
        <sz val="12"/>
        <rFont val="宋体"/>
      </rPr>
      <t>门诊楼和住院楼主体封顶，门诊楼</t>
    </r>
    <r>
      <rPr>
        <sz val="12"/>
        <color indexed="8"/>
        <rFont val="宋体"/>
      </rPr>
      <t>室内装饰完成10%住院楼室内装饰完成25%。</t>
    </r>
  </si>
  <si>
    <t>安岳县第三人民医院</t>
  </si>
  <si>
    <t>县卫生健康局</t>
  </si>
  <si>
    <t>安岳县人民医院城南新区医院二期建设项目</t>
  </si>
  <si>
    <r>
      <rPr>
        <sz val="12"/>
        <rFont val="宋体"/>
      </rPr>
      <t>新建门急诊医技住院综合楼、肿瘤中心、配套用房、附属用房、地下室等建筑面积约</t>
    </r>
    <r>
      <rPr>
        <sz val="12"/>
        <color indexed="8"/>
        <rFont val="宋体"/>
      </rPr>
      <t>17.23万平方米。</t>
    </r>
  </si>
  <si>
    <t>2021-2024</t>
  </si>
  <si>
    <r>
      <rPr>
        <sz val="12"/>
        <rFont val="宋体"/>
      </rPr>
      <t>主体结构完成</t>
    </r>
    <r>
      <rPr>
        <sz val="12"/>
        <color indexed="8"/>
        <rFont val="宋体"/>
      </rPr>
      <t>50%。</t>
    </r>
  </si>
  <si>
    <t>安岳县人民医院</t>
  </si>
  <si>
    <t>安岳县传染病医院建设项目</t>
  </si>
  <si>
    <r>
      <rPr>
        <sz val="12"/>
        <rFont val="宋体"/>
      </rPr>
      <t>新建传</t>
    </r>
    <r>
      <rPr>
        <sz val="12"/>
        <color indexed="8"/>
        <rFont val="宋体"/>
      </rPr>
      <t>染楼、烈性传染楼、生活住宿中心、附属用房、地下停车场及设备用房等，建筑面积约2.87万平方米。</t>
    </r>
  </si>
  <si>
    <r>
      <rPr>
        <sz val="12"/>
        <rFont val="宋体"/>
      </rPr>
      <t>主体结构完成</t>
    </r>
    <r>
      <rPr>
        <sz val="12"/>
        <color indexed="8"/>
        <rFont val="宋体"/>
      </rPr>
      <t>30%。</t>
    </r>
  </si>
  <si>
    <t>安岳县中医医院住院大楼建设项目</t>
  </si>
  <si>
    <r>
      <rPr>
        <sz val="12"/>
        <rFont val="宋体"/>
      </rPr>
      <t>新建住院大楼住院病区（地上设置、肾病科、血透中心、脑病科、呼吸科、肿瘤科等病区，地下室设置弱电机房、地下停车场等）约</t>
    </r>
    <r>
      <rPr>
        <sz val="12"/>
        <color indexed="8"/>
        <rFont val="宋体"/>
      </rPr>
      <t>2.2万平方米，全框架结构，共11层（其中：地上9层，地下2层）；室内装修以及室外给排水、供电、亮化、消防、环保工程及附属等。</t>
    </r>
  </si>
  <si>
    <t>安岳县中医医院</t>
  </si>
  <si>
    <t>安岳县基层防治能力提升建设项目</t>
  </si>
  <si>
    <r>
      <rPr>
        <sz val="12"/>
        <rFont val="宋体"/>
      </rPr>
      <t>1.</t>
    </r>
    <r>
      <rPr>
        <sz val="12"/>
        <color indexed="8"/>
        <rFont val="宋体"/>
      </rPr>
      <t>安岳县第四人民医院医技综合楼建设项目：新建医技综合楼1万平方米，并完善其相应功能的配套设施建设。2.安岳县岳阳镇中心卫生院整体迁建项目：新建门诊、急诊、住院大楼、医技综合楼等业务用房1万平方米，并完善污水、垃圾处理、院内绿化等附属设施建设。3.安岳县石羊镇中心卫生院整体迁建建设项目：新建门诊、急诊、住院大楼、医技综合楼等业务用房0.8万平方米，并完善污水、垃圾处理、院内绿化等附属设施建设。</t>
    </r>
  </si>
  <si>
    <t>安岳县第四人民医院、安岳县岳阳镇中心卫生院、安岳县石羊镇中心卫生院</t>
  </si>
  <si>
    <t>安岳县康复医院二病区建设项目</t>
  </si>
  <si>
    <r>
      <rPr>
        <sz val="12"/>
        <rFont val="宋体"/>
      </rPr>
      <t>一期占地面积约</t>
    </r>
    <r>
      <rPr>
        <sz val="12"/>
        <color indexed="8"/>
        <rFont val="宋体"/>
      </rPr>
      <t>40亩，新建精神病专科楼约1.7万平方米、后勤保障系统1350平方米、污水处理站及洗浆房300平方米、医疗废物暂存室150平方米、地下停车场2000平方米及附属设施，总建筑面积2.1万平方米。</t>
    </r>
  </si>
  <si>
    <t>县康复医院</t>
  </si>
  <si>
    <t>安岳县紧密型县域医共体信息化系统项目建设</t>
  </si>
  <si>
    <t>建设县域诊疗“六大中心”、互联网医院标准建设、线上线下服务一体化平台等医共体信息化项目。</t>
  </si>
  <si>
    <t>完成县域医共体信息平台网底建设，实现县域内医疗业务数据互联互通。</t>
  </si>
  <si>
    <t>县人民医院</t>
  </si>
  <si>
    <t>安岳县医疗应急能力提升建设项目</t>
  </si>
  <si>
    <t>建设核酸实验室、集中隔离医学观察点，购置救护车、方舱CT等医疗设备。</t>
  </si>
  <si>
    <t>二级及以上公立医院建成核酸实验室并投入使用，完成设备采购。</t>
  </si>
  <si>
    <t>社会保障及社会福利项目：13个</t>
  </si>
  <si>
    <t>安岳县乐康养老院</t>
  </si>
  <si>
    <r>
      <rPr>
        <sz val="12"/>
        <rFont val="宋体"/>
      </rPr>
      <t>总建筑面积</t>
    </r>
    <r>
      <rPr>
        <sz val="12"/>
        <color indexed="8"/>
        <rFont val="宋体"/>
      </rPr>
      <t>1.3万平方米，建设床位300张，主要建设老年宿舍、活动室、食堂、医疗卫生室、家庭亲情室、社会工作室、库房等基础设施、绿化等。</t>
    </r>
  </si>
  <si>
    <t>安岳县乐康医养综合服务有限公司</t>
  </si>
  <si>
    <t>县民政局</t>
  </si>
  <si>
    <t>安岳县周礼敬老养护中心建设项目</t>
  </si>
  <si>
    <t>在周礼镇新建区域性老年养护中心，主要建设公寓、餐厅、医疗康复室、会议室、娱乐活动场所等基础设施，建筑面积21250平方米，床位500张。</t>
  </si>
  <si>
    <t>主体工程建设</t>
  </si>
  <si>
    <t>安岳县民政局</t>
  </si>
  <si>
    <t>安岳县贯福苑颐养中心</t>
  </si>
  <si>
    <t>安岳县横庙乡</t>
  </si>
  <si>
    <t>依托鱼龙山关公湖景区，在横庙乡芭蕉村关公湖附近新建健康养生中心，主要建设内容包括老年公寓、医疗康复中心、餐厅、多功能老年活动中心、办公楼、户外健身路径、园林花草、生态景观园、文化广场等适老宜居环境，占地面积24亩，建筑面积13000平方米，建设床位300张。</t>
  </si>
  <si>
    <t>安岳县横庙乡人民政府</t>
  </si>
  <si>
    <t>安岳县兴隆镇福寿康老年公寓</t>
  </si>
  <si>
    <t>安岳县兴隆镇</t>
  </si>
  <si>
    <t>总建筑面积1.1万平方米，建设床位300张，工程估算总投资6000万元，主要建设老年宿舍、活动室、食堂、医疗卫生室、家庭亲情室、社会工作室、库房等基础设施、绿化等。</t>
  </si>
  <si>
    <t>安岳县凤凰湖农业开发有限公司</t>
  </si>
  <si>
    <t>兴隆镇人民政府</t>
  </si>
  <si>
    <t>驯龙镇职工周转房建设项目</t>
  </si>
  <si>
    <t>驯龙镇</t>
  </si>
  <si>
    <t>计划保障干部数65名，保障用房总建筑面积1400m2。</t>
  </si>
  <si>
    <r>
      <rPr>
        <sz val="12"/>
        <rFont val="宋体"/>
      </rPr>
      <t>安岳县老旧小区改造建设项目（</t>
    </r>
    <r>
      <rPr>
        <sz val="12"/>
        <color indexed="8"/>
        <rFont val="宋体"/>
      </rPr>
      <t>2022年）</t>
    </r>
  </si>
  <si>
    <r>
      <rPr>
        <sz val="12"/>
        <rFont val="宋体"/>
      </rPr>
      <t>改造</t>
    </r>
    <r>
      <rPr>
        <sz val="12"/>
        <color indexed="8"/>
        <rFont val="宋体"/>
      </rPr>
      <t>6303户，对老旧小区内的建筑立面、屋顶防水、楼梯间等房屋主体及小区内部道路、停车场、供排水、供电、绿化、照明、围墙、垃圾收储、物业服务、安防等公共服务设施和基础设施进行改造。</t>
    </r>
  </si>
  <si>
    <t>涉改小区全部开工建设，完成立面改造。</t>
  </si>
  <si>
    <t>安岳县和谐保障性住房投资管理有限公司</t>
  </si>
  <si>
    <t>县房管局</t>
  </si>
  <si>
    <t>安岳县老旧小区改造建设项目（第二批次）</t>
  </si>
  <si>
    <r>
      <rPr>
        <sz val="12"/>
        <rFont val="宋体"/>
      </rPr>
      <t>改造</t>
    </r>
    <r>
      <rPr>
        <sz val="12"/>
        <color indexed="8"/>
        <rFont val="宋体"/>
      </rPr>
      <t>8052户，对老旧小区内的建筑立面、屋顶防水、楼梯间等房屋主体及小区内部道路、停车场、供排水、供电、绿化、照明、围墙、垃圾收储、物业服务、安防等公共服务设施和基础设施进行改造。</t>
    </r>
  </si>
  <si>
    <t>安岳县房管局</t>
  </si>
  <si>
    <r>
      <rPr>
        <sz val="12"/>
        <rFont val="宋体"/>
      </rPr>
      <t>安岳县</t>
    </r>
    <r>
      <rPr>
        <sz val="12"/>
        <color indexed="8"/>
        <rFont val="宋体"/>
      </rPr>
      <t>C、D级危旧房棚户区（一期）改造建设项目</t>
    </r>
  </si>
  <si>
    <t>岳城街道办</t>
  </si>
  <si>
    <t>新建620套住房及配套用房，总建筑面积10.6万平方米，绿化、亮化、道路等附属配套设施。</t>
  </si>
  <si>
    <t>完成主体建设</t>
  </si>
  <si>
    <t>安岳县宜居资产经营管理有限公司</t>
  </si>
  <si>
    <t>安岳县石桥铺镇广惠村九组征地拆迁还房安置点项目</t>
  </si>
  <si>
    <t>安岳县石桥铺镇广惠村九组</t>
  </si>
  <si>
    <r>
      <rPr>
        <sz val="12"/>
        <rFont val="宋体"/>
      </rPr>
      <t>规划总用地面积</t>
    </r>
    <r>
      <rPr>
        <sz val="12"/>
        <rFont val="Times New Roman"/>
        <family val="1"/>
      </rPr>
      <t>8331</t>
    </r>
    <r>
      <rPr>
        <sz val="12"/>
        <rFont val="宋体"/>
      </rPr>
      <t>平方米，净用地面积5224平方米，总建筑面积11094平方米，修建区内道路绿化、电力、消防、环保、照明、给排水等其他配套设施。</t>
    </r>
  </si>
  <si>
    <t>县房屋征收局</t>
  </si>
  <si>
    <t>安岳县岳新村一、二社，红双村一社征地拆迁还房安置项目</t>
  </si>
  <si>
    <r>
      <rPr>
        <sz val="12"/>
        <rFont val="宋体"/>
      </rPr>
      <t>规划总用地面积</t>
    </r>
    <r>
      <rPr>
        <sz val="12"/>
        <color indexed="8"/>
        <rFont val="宋体"/>
      </rPr>
      <t>4.8万平方米，净用地面积4.5万平方米，修建区内道路绿化、电力、消防、环保、照明、给排水等其他配套设施。</t>
    </r>
  </si>
  <si>
    <r>
      <rPr>
        <sz val="12"/>
        <rFont val="宋体"/>
      </rPr>
      <t>完成基础工程的</t>
    </r>
    <r>
      <rPr>
        <sz val="12"/>
        <color indexed="8"/>
        <rFont val="宋体"/>
      </rPr>
      <t>100%。</t>
    </r>
  </si>
  <si>
    <t>安岳县石桥铺镇祥灵六组征地拆迁还房安置点项目</t>
  </si>
  <si>
    <t>安岳县石桥铺镇祥灵村六组</t>
  </si>
  <si>
    <t>规划总用地面积8465平方米，净用地面积5902平方米，总建筑面积12888平方米，修建区内道路绿化、电力、消防、环保、照明、给排水等其他配套设施。</t>
  </si>
  <si>
    <t>完成基础工程的100%</t>
  </si>
  <si>
    <t>垃圾焚烧发电站防护距离搬迁安置项目</t>
  </si>
  <si>
    <t>永清镇流湖村</t>
  </si>
  <si>
    <t>占地53.2亩、按人均30平方米、两层估算新建住房面积2.4万平方米，搬迁安置133户392人。</t>
  </si>
  <si>
    <t>永清镇人民政府</t>
  </si>
  <si>
    <r>
      <rPr>
        <sz val="12"/>
        <rFont val="宋体"/>
      </rPr>
      <t>安岳县</t>
    </r>
    <r>
      <rPr>
        <sz val="12"/>
        <color indexed="8"/>
        <rFont val="宋体"/>
      </rPr>
      <t>2022—2023年大中型水库移民后期扶持项目</t>
    </r>
  </si>
  <si>
    <r>
      <rPr>
        <sz val="12"/>
        <rFont val="宋体"/>
      </rPr>
      <t>针对移民区和移民安置区新建通村公路</t>
    </r>
    <r>
      <rPr>
        <sz val="12"/>
        <color indexed="8"/>
        <rFont val="宋体"/>
      </rPr>
      <t>72.58公里、连接桥梁3座等交通基础设施；新建蓄水池24口、山坪塘8座、渠道5.33公里、提灌站2处等生产设施；同时完善路灯150盏、配套杆管线路等生活设施。</t>
    </r>
  </si>
  <si>
    <t>公共治理能力提升项目：8个</t>
  </si>
  <si>
    <t>安岳县公安局业务技术用房</t>
  </si>
  <si>
    <r>
      <rPr>
        <sz val="12"/>
        <rFont val="宋体"/>
      </rPr>
      <t>占地</t>
    </r>
    <r>
      <rPr>
        <sz val="12"/>
        <color indexed="8"/>
        <rFont val="宋体"/>
      </rPr>
      <t>50亩，总建筑面积2.4万平方米及配套设施（其中含公安指挥中心、信息通信、机要工作、档案保管、办案用房、物证保管、枪弹保管、警服保管、窗口办证、刑事技术、网络侦察及技术侦察等业务用房）。</t>
    </r>
  </si>
  <si>
    <t>安岳县公安局</t>
  </si>
  <si>
    <t>县公安局</t>
  </si>
  <si>
    <t>安岳县公安局交警大队建设及迁建车管所、交通管理指挥中心建设项目</t>
  </si>
  <si>
    <r>
      <rPr>
        <sz val="12"/>
        <rFont val="宋体"/>
      </rPr>
      <t>总建筑面积</t>
    </r>
    <r>
      <rPr>
        <sz val="12"/>
        <color indexed="8"/>
        <rFont val="宋体"/>
      </rPr>
      <t>1.75万平方米，用地80亩，含交警大队业务用房；执法办案区用房；后勤保障用房；宣传教育基地；车辆查验区；摩托车考试室。</t>
    </r>
  </si>
  <si>
    <t>安岳县外南街派出所建设项目</t>
  </si>
  <si>
    <t>总建筑面积4512平方米，用地16亩，含窗口用房、办案用房、业务保障用房、后勤保障用房、设备用房、附属用房等以及训练场地、附属设施。</t>
  </si>
  <si>
    <t>完成项目前期工作,达到开工条件</t>
  </si>
  <si>
    <t>安岳县工业园派出所建设项目</t>
  </si>
  <si>
    <t>总建筑面积5209平方米，用地15亩，含窗口用房、办案用房、业务保障用房、后勤保障用房、设备用房、附属用房等以及训练场地、附属设施。</t>
  </si>
  <si>
    <t>安岳县公安局公安执法办案中心建设项目</t>
  </si>
  <si>
    <t>安岳县岳城街道竹林村</t>
  </si>
  <si>
    <t>总建筑面积20514.34平方米(其中地下室不计容面积6355.94平方米），用地20亩，含办案区、案件管理区、涉案财物管理区、合成作战功能区、智能辅助办案功能区、拓展功能区等。</t>
  </si>
  <si>
    <t>安岳县天网三期建设项目</t>
  </si>
  <si>
    <t>天网三期需建950个监控点位（包括：治安卡口、人脸抓拍系统，车辆识别系统，平台管理系统，扁平化指挥系统，可视化指挥系统、视频结构化系统，新建机房及相关配套等）。</t>
  </si>
  <si>
    <t>安岳县公安局备勤用房项目</t>
  </si>
  <si>
    <t>建设安岳县公安局备勤用房，建筑面积约23769.73㎡，包括民警休息用房、设备用房，门卫室、道路、管网、绿化等附属设施。</t>
  </si>
  <si>
    <t>姚市镇方石村阵地建设、法治、传统文化融合发展示范带</t>
  </si>
  <si>
    <t>阵地建设，三级联创，法治示范带建设，道路建设840米，绿化亮化工程，农房风貌打造87户</t>
  </si>
  <si>
    <t>主体工程完工</t>
  </si>
  <si>
    <t>四</t>
  </si>
  <si>
    <t>生态保护和环境治理项目：29个</t>
  </si>
  <si>
    <t>水污染治理：19个</t>
  </si>
  <si>
    <t>安岳县龙台河流域水环境治理与生态修复项目</t>
  </si>
  <si>
    <r>
      <rPr>
        <sz val="12"/>
        <rFont val="宋体"/>
      </rPr>
      <t>建设内容分为</t>
    </r>
    <r>
      <rPr>
        <sz val="12"/>
        <color indexed="8"/>
        <rFont val="宋体"/>
      </rPr>
      <t>4个方面：1、城镇生活污染防治工程，新建龙台河流域污水处理厂4座及配套管网15公里，设计日处理量1800吨/日，对沿河流域场镇段河道超标污染物进行清除、河道垃圾进行清理，新建城乡垃圾中转站8个，实施医疗废水集中处理项目。2、流域面源污染防治工程，建设河道岸线总长40公里，向两岸纵深延展，新建河道绿化长廊，新建沿河生态涵养林，生态缓冲带，开展沿河规模以上农作物生态化种植，开展规模以上畜禽养殖场粪污无害化处理，开展水产养殖全面系统科学治理，消减农业面源污染。3、河道生态修复工程，开展底泥生态修复工程，修复河道长度15公里，消减河道内源污染，有效降低水体污染物浓度，实施城镇段河道防洪治理工程，新建堤防7.9公里。4、水系生态景观工程，新建多级溢流堰，增加水域面积，构建多级表流人工湿地，建设污水厂尾水湿地，新建沿河场镇段绿色生态廊道、新建场镇段水文化景观公园等。</t>
    </r>
  </si>
  <si>
    <t>部分污水处理厂开工建设。</t>
  </si>
  <si>
    <r>
      <rPr>
        <sz val="12"/>
        <rFont val="宋体"/>
      </rPr>
      <t>11</t>
    </r>
    <r>
      <rPr>
        <sz val="12"/>
        <color indexed="8"/>
        <rFont val="宋体"/>
      </rPr>
      <t>月</t>
    </r>
  </si>
  <si>
    <t>安岳县城南生活污水处理厂项目</t>
  </si>
  <si>
    <r>
      <rPr>
        <sz val="12"/>
        <rFont val="宋体"/>
      </rPr>
      <t>安岳县城南生活污水处理厂及配套管</t>
    </r>
    <r>
      <rPr>
        <sz val="12"/>
        <color indexed="8"/>
        <rFont val="宋体"/>
      </rPr>
      <t xml:space="preserve"> 网建设，厂区总占地面积约 44.61 亩，污 水处理总设计规模为 2万立方米/天, 污水处理工艺为“预处理+改良 AAO 生化池+矩形二沉池+高效沉淀池+V 型滤池+紫外线消毒”, 设计进水管网长度约 5.2公里（截污干管 4.3公里，泵站进水管 1.2公里），尾水管网 0.61公里。</t>
    </r>
  </si>
  <si>
    <t>入场施工。</t>
  </si>
  <si>
    <t>安岳县利民排水有限责任公司</t>
  </si>
  <si>
    <t>安岳县乡镇生活污水处理厂第一、二期建设项目</t>
  </si>
  <si>
    <r>
      <rPr>
        <sz val="12"/>
        <rFont val="宋体"/>
      </rPr>
      <t>一期包含</t>
    </r>
    <r>
      <rPr>
        <sz val="12"/>
        <color indexed="8"/>
        <rFont val="宋体"/>
      </rPr>
      <t>23个乡镇污水处理厂及配套管网（含住户出户管）建设，污水处理总设计规模为1.19万立方米/天，污水处理工艺为“A2O+米BBR”，设计管网长度约184公里。二期包含29个乡镇污水处理厂及配套管网（含住户出户管）建设，安岳县乡镇生活污水处理厂总建设规模为污水处理规模合计约2.5万立方米/天，管网总规模127公里。</t>
    </r>
  </si>
  <si>
    <t>2020-2023</t>
  </si>
  <si>
    <t>城安岳县乡镇污水处理厂全面建成，南生活污水处理厂基本建成。</t>
  </si>
  <si>
    <t>安岳县城市生活污水处理厂三期扩容项目</t>
  </si>
  <si>
    <r>
      <rPr>
        <sz val="12"/>
        <rFont val="宋体"/>
      </rPr>
      <t>改扩建处理能力为</t>
    </r>
    <r>
      <rPr>
        <sz val="12"/>
        <color indexed="8"/>
        <rFont val="宋体"/>
      </rPr>
      <t>2万吨/天的污水处理厂一座。</t>
    </r>
  </si>
  <si>
    <t>安岳县柠都河水生态修复工程</t>
  </si>
  <si>
    <r>
      <rPr>
        <sz val="12"/>
        <rFont val="宋体"/>
      </rPr>
      <t>规划用地面积</t>
    </r>
    <r>
      <rPr>
        <sz val="12"/>
        <color indexed="8"/>
        <rFont val="宋体"/>
      </rPr>
      <t>15.71万平方米（河道水体面积4.54万平方米，陆地面积11.17万平方米），其中绿化面积7.85万平方米，地面硬化面积3.09万平方米，生态停车位面积0.18万平方米。</t>
    </r>
  </si>
  <si>
    <t>安岳县柠都河水生态修复二期工程</t>
  </si>
  <si>
    <r>
      <rPr>
        <sz val="12"/>
        <rFont val="宋体"/>
      </rPr>
      <t>占地</t>
    </r>
    <r>
      <rPr>
        <sz val="12"/>
        <color indexed="8"/>
        <rFont val="宋体"/>
      </rPr>
      <t>245亩，含绿化、景观、河道整治及附属配套。</t>
    </r>
  </si>
  <si>
    <t>完成清表及部分土建工程。</t>
  </si>
  <si>
    <t>安岳县污水处理厂整治项目</t>
  </si>
  <si>
    <r>
      <rPr>
        <sz val="12"/>
        <rFont val="宋体"/>
      </rPr>
      <t>对朝阳镇等已建</t>
    </r>
    <r>
      <rPr>
        <sz val="12"/>
        <color indexed="8"/>
        <rFont val="宋体"/>
      </rPr>
      <t>16座乡镇污水处理厂进行维修改造和管网加密。</t>
    </r>
  </si>
  <si>
    <t>安岳县周礼镇等五座污水处理厂污水收集管网改造和支管网加密项目</t>
  </si>
  <si>
    <t>周礼镇、通贤镇等</t>
  </si>
  <si>
    <r>
      <rPr>
        <sz val="12"/>
        <rFont val="宋体"/>
      </rPr>
      <t>对周礼镇、龙台镇、兴隆镇二期、通贤镇和工业园区</t>
    </r>
    <r>
      <rPr>
        <sz val="12"/>
        <rFont val="Times New Roman"/>
        <family val="1"/>
      </rPr>
      <t>5</t>
    </r>
    <r>
      <rPr>
        <sz val="12"/>
        <rFont val="宋体"/>
      </rPr>
      <t>座已建污水处理厂故障设施设备进行维修整治，完善配套污水收集管网。</t>
    </r>
  </si>
  <si>
    <t>县城区</t>
  </si>
  <si>
    <t>对朝阳镇等已建11座乡镇污水处理厂进行维修改造和管网加密。</t>
  </si>
  <si>
    <t>安岳县旧城区雨污分流改造工程</t>
  </si>
  <si>
    <r>
      <rPr>
        <sz val="12"/>
        <rFont val="宋体"/>
      </rPr>
      <t>改造老城区雨污混流管道</t>
    </r>
    <r>
      <rPr>
        <sz val="12"/>
        <color indexed="8"/>
        <rFont val="宋体"/>
      </rPr>
      <t>30公里。</t>
    </r>
  </si>
  <si>
    <r>
      <rPr>
        <sz val="12"/>
        <rFont val="宋体"/>
      </rPr>
      <t>改造老城区雨污管道</t>
    </r>
    <r>
      <rPr>
        <sz val="12"/>
        <color indexed="8"/>
        <rFont val="宋体"/>
      </rPr>
      <t>5公里。</t>
    </r>
  </si>
  <si>
    <t>安岳县城市新区（城南片区、柠都河流域）截污干管建设项目</t>
  </si>
  <si>
    <r>
      <rPr>
        <sz val="12"/>
        <rFont val="宋体"/>
      </rPr>
      <t>城东片区新建污水干管</t>
    </r>
    <r>
      <rPr>
        <sz val="12"/>
        <rFont val="Times New Roman"/>
        <family val="1"/>
      </rPr>
      <t>9</t>
    </r>
    <r>
      <rPr>
        <sz val="12"/>
        <rFont val="宋体"/>
      </rPr>
      <t>公里，城南片区新建污水干管</t>
    </r>
    <r>
      <rPr>
        <sz val="12"/>
        <rFont val="Times New Roman"/>
        <family val="1"/>
      </rPr>
      <t>25</t>
    </r>
    <r>
      <rPr>
        <sz val="12"/>
        <rFont val="宋体"/>
      </rPr>
      <t>公里。</t>
    </r>
  </si>
  <si>
    <t>安岳县工业园区雨污水管网新建工程</t>
  </si>
  <si>
    <t>安岳县工业园区北环线、东环线区域</t>
  </si>
  <si>
    <t>本项目污水管道起点位于东环线与319国道交汇处，终点位于安岳县工业园污水处理厂所在地桂香村6社。</t>
  </si>
  <si>
    <t>安岳县工业园区雨污水管网改造工程项目</t>
  </si>
  <si>
    <r>
      <rPr>
        <sz val="12"/>
        <rFont val="宋体"/>
      </rPr>
      <t>本工程主要通过对工业园区内出现有破损雨污水管网进行更换，提高污水收集率，解决相关区域管网病害问题，污水最终进入现状污水处理厂处理，雨水就近排入水体。主要包括工业大道沿线管线、职教路沿线管线、</t>
    </r>
    <r>
      <rPr>
        <sz val="12"/>
        <rFont val="Times New Roman"/>
        <family val="1"/>
      </rPr>
      <t>31</t>
    </r>
    <r>
      <rPr>
        <sz val="12"/>
        <rFont val="宋体"/>
      </rPr>
      <t>国道沿线管线、山野路、司维特路以及秀才村、长安村的安置小区。</t>
    </r>
  </si>
  <si>
    <t>资阳市安岳县农村生活污水治理十四五规划实施项目</t>
  </si>
  <si>
    <r>
      <rPr>
        <sz val="12"/>
        <rFont val="宋体"/>
      </rPr>
      <t>对不具备污水处理能力的</t>
    </r>
    <r>
      <rPr>
        <sz val="12"/>
        <color indexed="8"/>
        <rFont val="宋体"/>
      </rPr>
      <t>433个行政村所涉居民生活污水通过修建沼气池、化粪池、人工湿地、微动力污水处理等设施进行处理后排放。</t>
    </r>
  </si>
  <si>
    <t>完成部分行政村居民污水处理设施。</t>
  </si>
  <si>
    <t>资阳市安岳生态环境局</t>
  </si>
  <si>
    <t>安岳县岳阳河（长河源至云峰段）水生态保护修复项目</t>
  </si>
  <si>
    <t>安岳长河源镇、姚市镇、云峰乡段岳阳河</t>
  </si>
  <si>
    <r>
      <rPr>
        <sz val="12"/>
        <rFont val="宋体"/>
      </rPr>
      <t>（1）开展工业园区污水处理厂段水体生态修复；工业园区污水处理厂段1.5km河道安装微纳米曝气系统10套及曝气管路，太阳能射流曝气设备6套，复合式生态浮床3000</t>
    </r>
    <r>
      <rPr>
        <sz val="12"/>
        <rFont val="宋体"/>
      </rPr>
      <t>㎡，植物栅300㎡。（2）开展长河源泄洪闸上游段及尾水缓冲区外河道生态修复；长河源镇桂香村至泄洪闸两岸建设生态沟渠3.97㎞，生态缓冲带29.78亩；永顺河入岳阳河口至泄洪闸两岸建设河滨水生植物带2㎞，左岸河滨生态湿地23.70亩，水生植物塘3.06亩，太阳能射流曝气系统20套及水生动物投放；长河源闸下游尾水缓冲区外300m河道建设浅滩湿地及生境营造7500㎡。（3）云峰乡江水村上游生态缓冲带及生态沟渠建设；云峰乡江水村断面至上游姚市镇道林村桥头9.35㎞，河道两岸建设植物缓冲沟8.77㎞，生态缓冲带65,78亩，姚市场镇段太阳能射流曝气设备20套及水生动物投放。</t>
    </r>
  </si>
  <si>
    <t>重污染段修建生态沟渠2公里。</t>
  </si>
  <si>
    <t>四川安岳经济开发区大气环境监测监管能力建设项目</t>
  </si>
  <si>
    <t>龙台发展区</t>
  </si>
  <si>
    <t>本项目拟建设6套固定污染源VOCs在线监测系统、4套环境空气质量监测系统、30套七参数微型站、1套大气环境网格化监管平台，并提供3年软硬件运行维护服务。</t>
  </si>
  <si>
    <t>2022年拟建设1套固定污染源VOCs在线监测系统、10套七参数微型站。</t>
  </si>
  <si>
    <t>四川安岳经济开发区中小企业挥发性有机物治理分布式吸附-移动再生示范工程</t>
  </si>
  <si>
    <r>
      <rPr>
        <sz val="12"/>
        <rFont val="宋体"/>
      </rPr>
      <t>对所涉及的</t>
    </r>
    <r>
      <rPr>
        <sz val="12"/>
        <rFont val="Times New Roman"/>
        <family val="1"/>
      </rPr>
      <t xml:space="preserve"> 4 </t>
    </r>
    <r>
      <rPr>
        <sz val="12"/>
        <rFont val="宋体"/>
      </rPr>
      <t>家工业企业分别建立合适的挥发性有机物整治设施，处理能力分别为</t>
    </r>
    <r>
      <rPr>
        <sz val="12"/>
        <rFont val="Times New Roman"/>
        <family val="1"/>
      </rPr>
      <t>100000 m</t>
    </r>
    <r>
      <rPr>
        <vertAlign val="superscript"/>
        <sz val="12"/>
        <rFont val="Times New Roman"/>
        <family val="1"/>
      </rPr>
      <t>3</t>
    </r>
    <r>
      <rPr>
        <sz val="12"/>
        <rFont val="Times New Roman"/>
        <family val="1"/>
      </rPr>
      <t xml:space="preserve">/h </t>
    </r>
    <r>
      <rPr>
        <sz val="12"/>
        <rFont val="宋体"/>
      </rPr>
      <t>的</t>
    </r>
    <r>
      <rPr>
        <sz val="12"/>
        <rFont val="Times New Roman"/>
        <family val="1"/>
      </rPr>
      <t>2</t>
    </r>
    <r>
      <rPr>
        <sz val="12"/>
        <rFont val="宋体"/>
      </rPr>
      <t>套、</t>
    </r>
    <r>
      <rPr>
        <sz val="12"/>
        <rFont val="Times New Roman"/>
        <family val="1"/>
      </rPr>
      <t>140000m</t>
    </r>
    <r>
      <rPr>
        <vertAlign val="superscript"/>
        <sz val="12"/>
        <rFont val="Times New Roman"/>
        <family val="1"/>
      </rPr>
      <t>3</t>
    </r>
    <r>
      <rPr>
        <sz val="12"/>
        <rFont val="Times New Roman"/>
        <family val="1"/>
      </rPr>
      <t>/h</t>
    </r>
    <r>
      <rPr>
        <sz val="12"/>
        <rFont val="宋体"/>
      </rPr>
      <t>的</t>
    </r>
    <r>
      <rPr>
        <sz val="12"/>
        <rFont val="Times New Roman"/>
        <family val="1"/>
      </rPr>
      <t>1</t>
    </r>
    <r>
      <rPr>
        <sz val="12"/>
        <rFont val="宋体"/>
      </rPr>
      <t>套、</t>
    </r>
    <r>
      <rPr>
        <sz val="12"/>
        <rFont val="Times New Roman"/>
        <family val="1"/>
      </rPr>
      <t>30000m</t>
    </r>
    <r>
      <rPr>
        <vertAlign val="superscript"/>
        <sz val="12"/>
        <rFont val="Times New Roman"/>
        <family val="1"/>
      </rPr>
      <t>3</t>
    </r>
    <r>
      <rPr>
        <sz val="12"/>
        <rFont val="Times New Roman"/>
        <family val="1"/>
      </rPr>
      <t>/h</t>
    </r>
    <r>
      <rPr>
        <sz val="12"/>
        <rFont val="宋体"/>
      </rPr>
      <t>的</t>
    </r>
    <r>
      <rPr>
        <sz val="12"/>
        <rFont val="Times New Roman"/>
        <family val="1"/>
      </rPr>
      <t>2</t>
    </r>
    <r>
      <rPr>
        <sz val="12"/>
        <rFont val="宋体"/>
      </rPr>
      <t>套、</t>
    </r>
    <r>
      <rPr>
        <sz val="12"/>
        <rFont val="Times New Roman"/>
        <family val="1"/>
      </rPr>
      <t>5000m</t>
    </r>
    <r>
      <rPr>
        <vertAlign val="superscript"/>
        <sz val="12"/>
        <rFont val="Times New Roman"/>
        <family val="1"/>
      </rPr>
      <t>3</t>
    </r>
    <r>
      <rPr>
        <sz val="12"/>
        <rFont val="Times New Roman"/>
        <family val="1"/>
      </rPr>
      <t>/h</t>
    </r>
    <r>
      <rPr>
        <sz val="12"/>
        <rFont val="宋体"/>
      </rPr>
      <t>的</t>
    </r>
    <r>
      <rPr>
        <sz val="12"/>
        <rFont val="Times New Roman"/>
        <family val="1"/>
      </rPr>
      <t>1</t>
    </r>
    <r>
      <rPr>
        <sz val="12"/>
        <rFont val="宋体"/>
      </rPr>
      <t>套、</t>
    </r>
    <r>
      <rPr>
        <sz val="12"/>
        <rFont val="Times New Roman"/>
        <family val="1"/>
      </rPr>
      <t>50000m</t>
    </r>
    <r>
      <rPr>
        <vertAlign val="superscript"/>
        <sz val="12"/>
        <rFont val="Times New Roman"/>
        <family val="1"/>
      </rPr>
      <t>3</t>
    </r>
    <r>
      <rPr>
        <sz val="12"/>
        <rFont val="Times New Roman"/>
        <family val="1"/>
      </rPr>
      <t>/h</t>
    </r>
    <r>
      <rPr>
        <sz val="12"/>
        <rFont val="宋体"/>
      </rPr>
      <t>的</t>
    </r>
    <r>
      <rPr>
        <sz val="12"/>
        <rFont val="Times New Roman"/>
        <family val="1"/>
      </rPr>
      <t>1</t>
    </r>
    <r>
      <rPr>
        <sz val="12"/>
        <rFont val="宋体"/>
      </rPr>
      <t>套，在园区新建“移动式活性炭处理再生工艺”</t>
    </r>
    <r>
      <rPr>
        <sz val="12"/>
        <rFont val="Times New Roman"/>
        <family val="1"/>
      </rPr>
      <t xml:space="preserve"> 1 </t>
    </r>
    <r>
      <rPr>
        <sz val="12"/>
        <rFont val="宋体"/>
      </rPr>
      <t>套。</t>
    </r>
  </si>
  <si>
    <r>
      <rPr>
        <sz val="12"/>
        <rFont val="宋体"/>
      </rPr>
      <t>在</t>
    </r>
    <r>
      <rPr>
        <sz val="12"/>
        <rFont val="Times New Roman"/>
        <family val="1"/>
      </rPr>
      <t>1</t>
    </r>
    <r>
      <rPr>
        <sz val="12"/>
        <rFont val="宋体"/>
      </rPr>
      <t>家企业建立挥发性有机物整治设施，处理能力为</t>
    </r>
    <r>
      <rPr>
        <sz val="12"/>
        <rFont val="Times New Roman"/>
        <family val="1"/>
      </rPr>
      <t>100000 m</t>
    </r>
    <r>
      <rPr>
        <vertAlign val="superscript"/>
        <sz val="12"/>
        <rFont val="Times New Roman"/>
        <family val="1"/>
      </rPr>
      <t>3</t>
    </r>
    <r>
      <rPr>
        <sz val="12"/>
        <rFont val="Times New Roman"/>
        <family val="1"/>
      </rPr>
      <t xml:space="preserve">/h </t>
    </r>
    <r>
      <rPr>
        <sz val="12"/>
        <rFont val="宋体"/>
      </rPr>
      <t>的</t>
    </r>
    <r>
      <rPr>
        <sz val="12"/>
        <rFont val="Times New Roman"/>
        <family val="1"/>
      </rPr>
      <t>1</t>
    </r>
    <r>
      <rPr>
        <sz val="12"/>
        <rFont val="宋体"/>
      </rPr>
      <t>套。</t>
    </r>
  </si>
  <si>
    <t>安岳县琼江流域安岳段水污染防治项目</t>
  </si>
  <si>
    <t>琼江流域安岳段</t>
  </si>
  <si>
    <t>琼江是涪江下游右岸支流，本项目主要对岳阳河、龙台河、跑马滩水库等进行整治，主要项目包括：生活污水污染整治项目、流域生活垃圾污染整治项目、饮用水源地环境污染及风险防治项目、流域生态修复与保护、农业面源污染防治、环境监管能力等。</t>
  </si>
  <si>
    <t>2021-2030</t>
  </si>
  <si>
    <t>完成流域生态修复与保护项目2个、环境监管能力建设1个。</t>
  </si>
  <si>
    <t>中石油（资阳）高磨片区钻井废水处理项目</t>
  </si>
  <si>
    <t>本项目为新建钻井液存储配制站，服务区域为安岳县高磨区块及下川东地区，对高磨区块及下川东地区钻井废水处理。</t>
  </si>
  <si>
    <t>安岳联益科技有限公司</t>
  </si>
  <si>
    <t>资源循环利用：3个</t>
  </si>
  <si>
    <t>中节能（安岳）工业清洁生产及资源循环利用中心项目</t>
  </si>
  <si>
    <r>
      <rPr>
        <sz val="12"/>
        <rFont val="宋体"/>
      </rPr>
      <t>一期建设规模为：焚烧处置能力为</t>
    </r>
    <r>
      <rPr>
        <sz val="12"/>
        <color indexed="8"/>
        <rFont val="宋体"/>
      </rPr>
      <t>3.3万吨每年（100t/天焚烧处置线），物化处置能力为0.1万吨每年，稳定化/固化处置能力为1.4万吨每年（其中场外源生危废0.6万吨每年），医疗废物处置0.1万吨每年，安全填埋场有效库容39.57万立方米。</t>
    </r>
  </si>
  <si>
    <t>中节能安岳清洁技术发展有限公司</t>
  </si>
  <si>
    <t>安岳县易腐有机废弃物综合处置中心项目</t>
  </si>
  <si>
    <t>本项目包括餐厨垃圾收运系统、预处理系统、无害化处理系统三部分。项目用地面积为1.7333公顷，总建筑面积4929平方米；设备购置包括餐厨垃圾收运设施、废腐柠檬等易腐垃圾计量、洗车、预处理、污泥处理系统、高效湿式氧化（HEWAO）系统、沼气净化系统、废水处理、废气处理系统及自动控制等设备与设施。主要建筑物包括门卫、综合楼、综合预处理车间、锅炉房等。本项目对服务范围内的餐厨垃圾、污泥和废腐柠檬等易腐垃圾进行处理，近期处置规模为200吨/天，远期处置规模为300吨/天。</t>
  </si>
  <si>
    <t>县综合行政执法局</t>
  </si>
  <si>
    <t>安岳县建筑垃圾资源化利用工程</t>
  </si>
  <si>
    <t>占地100亩左右，建设场地、仓库、设备及其它配套设施，利用建筑垃圾生产人行道板等水泥制品。</t>
  </si>
  <si>
    <t>完成主体工程</t>
  </si>
  <si>
    <t>生态绿化：7个</t>
  </si>
  <si>
    <t>安岳县城区品质提升补短板项目</t>
  </si>
  <si>
    <t>新建贾岛路连国道247道路、西大街阳光广场、柠都大道献血屋广场、工业大道保留山体断面绿化及人行道、贾岛路下穿附属工程及剩余辅道人行道等14个项目。</t>
  </si>
  <si>
    <t>除西大街阳光广场和岳石路西段完成主体，其余项目竣工。</t>
  </si>
  <si>
    <t>安岳县城南水环境（海绵公园）一期建设项目</t>
  </si>
  <si>
    <r>
      <rPr>
        <sz val="12"/>
        <rFont val="宋体"/>
      </rPr>
      <t>河道全长约</t>
    </r>
    <r>
      <rPr>
        <sz val="12"/>
        <rFont val="Times New Roman"/>
        <family val="1"/>
      </rPr>
      <t>3.2</t>
    </r>
    <r>
      <rPr>
        <sz val="12"/>
        <rFont val="宋体"/>
      </rPr>
      <t>公里（水体总面积</t>
    </r>
    <r>
      <rPr>
        <sz val="12"/>
        <rFont val="Times New Roman"/>
        <family val="1"/>
      </rPr>
      <t>11.3</t>
    </r>
    <r>
      <rPr>
        <sz val="12"/>
        <rFont val="宋体"/>
      </rPr>
      <t>万平方米）主要进行岳阳河两侧绿化及地面硬化（约</t>
    </r>
    <r>
      <rPr>
        <sz val="12"/>
        <rFont val="Times New Roman"/>
        <family val="1"/>
      </rPr>
      <t>26.08</t>
    </r>
    <r>
      <rPr>
        <sz val="12"/>
        <rFont val="宋体"/>
      </rPr>
      <t>万平方米）、运动场设施、给排水及景观照明等公园配套设施建设。</t>
    </r>
  </si>
  <si>
    <t>完成土建工程。</t>
  </si>
  <si>
    <t>安岳县紫竹公园四期建设项目</t>
  </si>
  <si>
    <r>
      <rPr>
        <sz val="12"/>
        <rFont val="宋体"/>
      </rPr>
      <t>占地</t>
    </r>
    <r>
      <rPr>
        <sz val="12"/>
        <rFont val="Times New Roman"/>
        <family val="1"/>
      </rPr>
      <t>98</t>
    </r>
    <r>
      <rPr>
        <sz val="12"/>
        <rFont val="宋体"/>
      </rPr>
      <t>亩，新建管理服务用房、卫生间、廊架区等建筑物</t>
    </r>
    <r>
      <rPr>
        <sz val="12"/>
        <rFont val="Times New Roman"/>
        <family val="1"/>
      </rPr>
      <t>3500</t>
    </r>
    <r>
      <rPr>
        <sz val="12"/>
        <rFont val="宋体"/>
      </rPr>
      <t>平方米。广场、莲池、儿童游乐场、特色活动园区、景观道路、次级、三级园路等面积</t>
    </r>
    <r>
      <rPr>
        <sz val="12"/>
        <rFont val="Times New Roman"/>
        <family val="1"/>
      </rPr>
      <t>8500</t>
    </r>
    <r>
      <rPr>
        <sz val="12"/>
        <rFont val="宋体"/>
      </rPr>
      <t>平方米。绿化面积达</t>
    </r>
    <r>
      <rPr>
        <sz val="12"/>
        <rFont val="Times New Roman"/>
        <family val="1"/>
      </rPr>
      <t>53580</t>
    </r>
    <r>
      <rPr>
        <sz val="12"/>
        <rFont val="宋体"/>
      </rPr>
      <t>平方米。</t>
    </r>
  </si>
  <si>
    <t>完成项目前期工作，启动项目开工建设</t>
  </si>
  <si>
    <t>安岳县柠都生态公园一期建设项目</t>
  </si>
  <si>
    <t>占地230亩，园林景观及配套设施建设。</t>
  </si>
  <si>
    <t>安岳县双河公园（海绵型生态公园）建设项目</t>
  </si>
  <si>
    <r>
      <rPr>
        <sz val="12"/>
        <rFont val="宋体"/>
      </rPr>
      <t>占地</t>
    </r>
    <r>
      <rPr>
        <sz val="12"/>
        <rFont val="Times New Roman"/>
        <family val="1"/>
      </rPr>
      <t>206</t>
    </r>
    <r>
      <rPr>
        <sz val="12"/>
        <rFont val="宋体"/>
      </rPr>
      <t>亩，实施道路铺装</t>
    </r>
    <r>
      <rPr>
        <sz val="12"/>
        <rFont val="Times New Roman"/>
        <family val="1"/>
      </rPr>
      <t>1.8</t>
    </r>
    <r>
      <rPr>
        <sz val="12"/>
        <rFont val="宋体"/>
      </rPr>
      <t>万平方米，管理用房及配套设施</t>
    </r>
    <r>
      <rPr>
        <sz val="12"/>
        <rFont val="Times New Roman"/>
        <family val="1"/>
      </rPr>
      <t>0.2</t>
    </r>
    <r>
      <rPr>
        <sz val="12"/>
        <rFont val="宋体"/>
      </rPr>
      <t>万平方米，绿地</t>
    </r>
    <r>
      <rPr>
        <sz val="12"/>
        <rFont val="Times New Roman"/>
        <family val="1"/>
      </rPr>
      <t>11.3</t>
    </r>
    <r>
      <rPr>
        <sz val="12"/>
        <rFont val="宋体"/>
      </rPr>
      <t>万平方米。</t>
    </r>
  </si>
  <si>
    <t>完成园内道路施工，并种植部分绿化。</t>
  </si>
  <si>
    <t>安岳县行政中心片区滨河水环境建设项目</t>
  </si>
  <si>
    <r>
      <rPr>
        <sz val="12"/>
        <rFont val="宋体"/>
      </rPr>
      <t>长</t>
    </r>
    <r>
      <rPr>
        <sz val="12"/>
        <rFont val="Times New Roman"/>
        <family val="1"/>
      </rPr>
      <t>1500</t>
    </r>
    <r>
      <rPr>
        <sz val="12"/>
        <rFont val="宋体"/>
      </rPr>
      <t>米，宽约</t>
    </r>
    <r>
      <rPr>
        <sz val="12"/>
        <rFont val="Times New Roman"/>
        <family val="1"/>
      </rPr>
      <t>35</t>
    </r>
    <r>
      <rPr>
        <sz val="12"/>
        <rFont val="宋体"/>
      </rPr>
      <t>米，占地约</t>
    </r>
    <r>
      <rPr>
        <sz val="12"/>
        <rFont val="Times New Roman"/>
        <family val="1"/>
      </rPr>
      <t>79</t>
    </r>
    <r>
      <rPr>
        <sz val="12"/>
        <rFont val="宋体"/>
      </rPr>
      <t>亩，滨河景观绿化。</t>
    </r>
  </si>
  <si>
    <t>安岳县顺城大道北延线保留山体断面绿化建设项目</t>
  </si>
  <si>
    <t>建设约5.1万平方米山体及边坡绿化工程。</t>
  </si>
  <si>
    <t>五</t>
  </si>
  <si>
    <t>其他（房地产）：33个</t>
  </si>
  <si>
    <t>渝成国际社区建设项目</t>
  </si>
  <si>
    <t>占地133.79亩，建设30万平方米生活配套设施，其中住宅24万平方米,商业6万平方米。</t>
  </si>
  <si>
    <t>达到5万平米生活及产业配套项目所属楼号的主体均封顶。</t>
  </si>
  <si>
    <t>四川渝成制鞋产业园投资有限公司</t>
  </si>
  <si>
    <t>安岳县南岳府（302号地块）房地产开发项目</t>
  </si>
  <si>
    <t>岳石路西侧</t>
  </si>
  <si>
    <t>建设22.11万平方米商品房及附属设施。</t>
  </si>
  <si>
    <t>主体施工完成30%</t>
  </si>
  <si>
    <t>安岳县鹏达房地产开发有限公司</t>
  </si>
  <si>
    <t>安岳县水域蓝湾房地产开发项目</t>
  </si>
  <si>
    <t>普州桥</t>
  </si>
  <si>
    <t>建设1.6万平方米商品房及附属设施。</t>
  </si>
  <si>
    <t>主体施工完成80%</t>
  </si>
  <si>
    <t>安岳县楠盛国宾天下（岳328号地块）房地产开发项目</t>
  </si>
  <si>
    <t>普州大道</t>
  </si>
  <si>
    <t>建设10.85万平方米商品房及附属设施。</t>
  </si>
  <si>
    <t>主体施工完成</t>
  </si>
  <si>
    <t>安岳楠盛置业有限公司</t>
  </si>
  <si>
    <t>安岳县恒信逸品房地产开发项目</t>
  </si>
  <si>
    <t>安岳大道</t>
  </si>
  <si>
    <t>建设7.4万平方米商品房及附属设施。</t>
  </si>
  <si>
    <t>安岳县恒信置业有限公司</t>
  </si>
  <si>
    <t>安岳县南山生活广场（岳401号地块）房地产开发项目</t>
  </si>
  <si>
    <t>九韶路南段</t>
  </si>
  <si>
    <t>建设3.6万平方米商业、农贸市场及附属设施</t>
  </si>
  <si>
    <t>主体施工完成40%</t>
  </si>
  <si>
    <t>四川安坤置业有限公司</t>
  </si>
  <si>
    <t>安岳县阳光美典三期房地产开发项目</t>
  </si>
  <si>
    <t>西大街</t>
  </si>
  <si>
    <r>
      <rPr>
        <sz val="12"/>
        <rFont val="宋体"/>
      </rPr>
      <t>建设</t>
    </r>
    <r>
      <rPr>
        <sz val="12"/>
        <rFont val="Times New Roman"/>
        <family val="1"/>
      </rPr>
      <t>3</t>
    </r>
    <r>
      <rPr>
        <sz val="12"/>
        <rFont val="宋体"/>
      </rPr>
      <t>万平方米商品房及附属设施。</t>
    </r>
  </si>
  <si>
    <t>实施3万平方米主体建设</t>
  </si>
  <si>
    <t>四川阳光美典房地产开发有限公司</t>
  </si>
  <si>
    <t>安岳县豪生国际度假酒店</t>
  </si>
  <si>
    <t>岳阳镇红双村</t>
  </si>
  <si>
    <r>
      <rPr>
        <sz val="12"/>
        <rFont val="宋体"/>
      </rPr>
      <t>建设</t>
    </r>
    <r>
      <rPr>
        <sz val="12"/>
        <rFont val="Times New Roman"/>
        <family val="1"/>
      </rPr>
      <t>3.9</t>
    </r>
    <r>
      <rPr>
        <sz val="12"/>
        <rFont val="宋体"/>
      </rPr>
      <t>万平方米酒店及附属设施。</t>
    </r>
  </si>
  <si>
    <t>启动项目建设，进入主体施工</t>
  </si>
  <si>
    <t>四川博邦置业有限公司</t>
  </si>
  <si>
    <t>安岳县飞鹏丽府房地产开发项目</t>
  </si>
  <si>
    <t>建设19.9万平方米商品房及附属设施。</t>
  </si>
  <si>
    <t>完成5万平方米主体建设</t>
  </si>
  <si>
    <t>安岳县飞鹏投资管理有限公司</t>
  </si>
  <si>
    <t>安岳县秀山雅居房地产开发项目</t>
  </si>
  <si>
    <r>
      <rPr>
        <sz val="12"/>
        <rFont val="宋体"/>
      </rPr>
      <t>国道</t>
    </r>
    <r>
      <rPr>
        <sz val="12"/>
        <rFont val="Times New Roman"/>
        <family val="1"/>
      </rPr>
      <t>319</t>
    </r>
  </si>
  <si>
    <r>
      <rPr>
        <sz val="12"/>
        <rFont val="宋体"/>
      </rPr>
      <t>建设</t>
    </r>
    <r>
      <rPr>
        <sz val="12"/>
        <rFont val="Times New Roman"/>
        <family val="1"/>
      </rPr>
      <t>5.5</t>
    </r>
    <r>
      <rPr>
        <sz val="12"/>
        <rFont val="宋体"/>
      </rPr>
      <t>万平方米商品房及附属设施。</t>
    </r>
  </si>
  <si>
    <t>四川鸿腾房地产开发有限公司</t>
  </si>
  <si>
    <t>安岳县恒信郦景房地产开发项目</t>
  </si>
  <si>
    <r>
      <rPr>
        <sz val="12"/>
        <rFont val="宋体"/>
      </rPr>
      <t>建设</t>
    </r>
    <r>
      <rPr>
        <sz val="12"/>
        <rFont val="Times New Roman"/>
        <family val="1"/>
      </rPr>
      <t>4.8</t>
    </r>
    <r>
      <rPr>
        <sz val="12"/>
        <rFont val="宋体"/>
      </rPr>
      <t>万平方米商品房及附属设施。</t>
    </r>
  </si>
  <si>
    <t>完成3万平方米主体施工</t>
  </si>
  <si>
    <t>安岳县锦绣府房地产开发项目</t>
  </si>
  <si>
    <t>工业园区</t>
  </si>
  <si>
    <t>占地面积为104.73亩，建设21万平方米商品房及附属设施。</t>
  </si>
  <si>
    <t>一期9栋主体均封顶</t>
  </si>
  <si>
    <t>资阳融城置业有限公司</t>
  </si>
  <si>
    <t>安岳县中洲翡翠城（岳125号地块）房地产开发项目</t>
  </si>
  <si>
    <t>柠都大道</t>
  </si>
  <si>
    <t>建设22万平方米商品房及附属设施。</t>
  </si>
  <si>
    <t>一期主体封顶，二期主体施工完成50%。</t>
  </si>
  <si>
    <t>瑞洲建设集团有限公司</t>
  </si>
  <si>
    <t>安岳县中央时代星城一、二期房地产开发项目</t>
  </si>
  <si>
    <t>CNG大道</t>
  </si>
  <si>
    <t>一期建设10万平方米商品房及附属设施，二期建设15.3万平方米商品房及附属设施。</t>
  </si>
  <si>
    <t>安岳安泰置业有限公司</t>
  </si>
  <si>
    <t>安岳县壹号公馆房地产开发项目</t>
  </si>
  <si>
    <t>人社大楼旁</t>
  </si>
  <si>
    <r>
      <rPr>
        <sz val="12"/>
        <rFont val="宋体"/>
      </rPr>
      <t>建设</t>
    </r>
    <r>
      <rPr>
        <sz val="12"/>
        <rFont val="Times New Roman"/>
        <family val="1"/>
      </rPr>
      <t>6.6</t>
    </r>
    <r>
      <rPr>
        <sz val="12"/>
        <rFont val="宋体"/>
      </rPr>
      <t>万平方米商品房及附属设施。</t>
    </r>
  </si>
  <si>
    <t>安岳金信置业有限公司</t>
  </si>
  <si>
    <t>安岳县柠都天誉城房地产开发项目</t>
  </si>
  <si>
    <t>岳石路东段</t>
  </si>
  <si>
    <t>建设20万平方米商品房及附属设施。</t>
  </si>
  <si>
    <t>安岳县誉府置业有限公司</t>
  </si>
  <si>
    <t>安岳县兆信金悦湾房地产开发项目</t>
  </si>
  <si>
    <t>占地59.5亩，建设20万平方米商品房及附属设施。</t>
  </si>
  <si>
    <t>2018-2022</t>
  </si>
  <si>
    <t>安岳兆信房地产开发有限公司</t>
  </si>
  <si>
    <t>安岳县书香雅郡房地产开发项目</t>
  </si>
  <si>
    <t>工业大道</t>
  </si>
  <si>
    <t>占地99亩，建设26.5万平方米商品房及附属设施。</t>
  </si>
  <si>
    <t>2019-2024</t>
  </si>
  <si>
    <t>一期竣工，二期主体完成5万平方米建设</t>
  </si>
  <si>
    <t>荣诚房地产开发有限公司</t>
  </si>
  <si>
    <t>安岳县北彩御龙湾房地产开发项目</t>
  </si>
  <si>
    <t>北大街
堰塘湾路111号</t>
  </si>
  <si>
    <t>建设17.5万平方米商品房及附属设施。</t>
  </si>
  <si>
    <t>2019-2023</t>
  </si>
  <si>
    <t>一期竣工，二期主体工程建设完成60%</t>
  </si>
  <si>
    <t>四川品成房地产开发有限公司</t>
  </si>
  <si>
    <t>安岳县佛韵苑房地产开发项目</t>
  </si>
  <si>
    <r>
      <rPr>
        <sz val="12"/>
        <rFont val="宋体"/>
      </rPr>
      <t>建设</t>
    </r>
    <r>
      <rPr>
        <sz val="12"/>
        <rFont val="Times New Roman"/>
        <family val="1"/>
      </rPr>
      <t>10.8</t>
    </r>
    <r>
      <rPr>
        <sz val="12"/>
        <rFont val="宋体"/>
      </rPr>
      <t>万平方米商品房及附属设施。</t>
    </r>
  </si>
  <si>
    <t>主体完成80%</t>
  </si>
  <si>
    <t>四川省安岳县德盛建设集团房地产开发有限公司</t>
  </si>
  <si>
    <r>
      <rPr>
        <sz val="12"/>
        <rFont val="宋体"/>
      </rPr>
      <t>安岳县美美</t>
    </r>
    <r>
      <rPr>
        <sz val="12"/>
        <rFont val="Times New Roman"/>
        <family val="1"/>
      </rPr>
      <t>·</t>
    </r>
    <r>
      <rPr>
        <sz val="12"/>
        <rFont val="宋体"/>
      </rPr>
      <t>世家房地产开发项目</t>
    </r>
  </si>
  <si>
    <r>
      <rPr>
        <sz val="12"/>
        <rFont val="宋体"/>
      </rPr>
      <t>建设</t>
    </r>
    <r>
      <rPr>
        <sz val="12"/>
        <rFont val="Times New Roman"/>
        <family val="1"/>
      </rPr>
      <t>5.3</t>
    </r>
    <r>
      <rPr>
        <sz val="12"/>
        <rFont val="宋体"/>
      </rPr>
      <t>万平方米商品房及附属设施。</t>
    </r>
  </si>
  <si>
    <t>2019-2022</t>
  </si>
  <si>
    <t>四川省美美投资有限公司</t>
  </si>
  <si>
    <t>安岳县锦玺公馆房地产开发项目</t>
  </si>
  <si>
    <t>占地100亩，建设22.25万平方米商品房及附属设施。</t>
  </si>
  <si>
    <t>一期竣工，二期主体封顶</t>
  </si>
  <si>
    <t>安岳县智远投资管理有限公司</t>
  </si>
  <si>
    <r>
      <rPr>
        <sz val="12"/>
        <rFont val="宋体"/>
      </rPr>
      <t>安岳县星宇上上城</t>
    </r>
    <r>
      <rPr>
        <sz val="12"/>
        <rFont val="Times New Roman"/>
        <family val="1"/>
      </rPr>
      <t>2</t>
    </r>
    <r>
      <rPr>
        <sz val="12"/>
        <rFont val="宋体"/>
      </rPr>
      <t>号楼房地产开发项目</t>
    </r>
  </si>
  <si>
    <t>交警队斜对面</t>
  </si>
  <si>
    <r>
      <rPr>
        <sz val="12"/>
        <rFont val="宋体"/>
      </rPr>
      <t>建设</t>
    </r>
    <r>
      <rPr>
        <sz val="12"/>
        <rFont val="Times New Roman"/>
        <family val="1"/>
      </rPr>
      <t>4.4</t>
    </r>
    <r>
      <rPr>
        <sz val="12"/>
        <rFont val="宋体"/>
      </rPr>
      <t>万平方米商品房及附属设施。</t>
    </r>
  </si>
  <si>
    <t>2017-2022</t>
  </si>
  <si>
    <t>四川省安岳县宏业房地产综合开发有限公司</t>
  </si>
  <si>
    <t>安岳碧桂园柠都府建设项目</t>
  </si>
  <si>
    <t>岳石路西段南山公园对面</t>
  </si>
  <si>
    <t>建设20万平方米酒店及附属设施。</t>
  </si>
  <si>
    <t>一、二、三期竣工，四期主体封顶</t>
  </si>
  <si>
    <t>安岳碧优房地产开发有限公司</t>
  </si>
  <si>
    <t>安岳县恒信御景房地产开发项目</t>
  </si>
  <si>
    <t>贾岛路</t>
  </si>
  <si>
    <r>
      <rPr>
        <sz val="12"/>
        <rFont val="宋体"/>
      </rPr>
      <t>建设</t>
    </r>
    <r>
      <rPr>
        <sz val="12"/>
        <rFont val="Times New Roman"/>
        <family val="1"/>
      </rPr>
      <t>16.5</t>
    </r>
    <r>
      <rPr>
        <sz val="12"/>
        <rFont val="宋体"/>
      </rPr>
      <t>万平方米商品房及附属设施。</t>
    </r>
  </si>
  <si>
    <t>安岳县金域蓝湾房地产开发项目</t>
  </si>
  <si>
    <t>外南街</t>
  </si>
  <si>
    <r>
      <rPr>
        <sz val="12"/>
        <rFont val="宋体"/>
      </rPr>
      <t>建设</t>
    </r>
    <r>
      <rPr>
        <sz val="12"/>
        <rFont val="Times New Roman"/>
        <family val="1"/>
      </rPr>
      <t>9.4</t>
    </r>
    <r>
      <rPr>
        <sz val="12"/>
        <rFont val="宋体"/>
      </rPr>
      <t>万平方米商品房及附属设施。</t>
    </r>
  </si>
  <si>
    <t>主体封顶，进入附属设施施工</t>
  </si>
  <si>
    <t>安岳云端农业科技有限公司</t>
  </si>
  <si>
    <t>安岳县东景里房地产开发项目</t>
  </si>
  <si>
    <t>东井丽都旁</t>
  </si>
  <si>
    <r>
      <rPr>
        <sz val="12"/>
        <rFont val="宋体"/>
      </rPr>
      <t>建设</t>
    </r>
    <r>
      <rPr>
        <sz val="12"/>
        <rFont val="Times New Roman"/>
        <family val="1"/>
      </rPr>
      <t>7</t>
    </r>
    <r>
      <rPr>
        <sz val="12"/>
        <rFont val="宋体"/>
      </rPr>
      <t>万平方米商品房及附属设施。</t>
    </r>
  </si>
  <si>
    <t>主体封顶，附属设施施工完成60%</t>
  </si>
  <si>
    <t>四川省梦之筑房地产开发有限公司</t>
  </si>
  <si>
    <t>安岳县南馨丽景房地产开发项目</t>
  </si>
  <si>
    <t>县杨家湾</t>
  </si>
  <si>
    <r>
      <rPr>
        <sz val="12"/>
        <rFont val="宋体"/>
      </rPr>
      <t>建设</t>
    </r>
    <r>
      <rPr>
        <sz val="12"/>
        <rFont val="Times New Roman"/>
        <family val="1"/>
      </rPr>
      <t>4.5</t>
    </r>
    <r>
      <rPr>
        <sz val="12"/>
        <rFont val="宋体"/>
      </rPr>
      <t>万平方米商品房及附属设施。</t>
    </r>
  </si>
  <si>
    <t>完成主体，装修等配套</t>
  </si>
  <si>
    <t>安岳兴鑫房地产开发有限公司</t>
  </si>
  <si>
    <t>安岳县荣归首席学府房地产开发项目</t>
  </si>
  <si>
    <t>岳阳镇外南街</t>
  </si>
  <si>
    <r>
      <rPr>
        <sz val="12"/>
        <rFont val="宋体"/>
      </rPr>
      <t>建设</t>
    </r>
    <r>
      <rPr>
        <sz val="12"/>
        <rFont val="Times New Roman"/>
        <family val="1"/>
      </rPr>
      <t>3.7</t>
    </r>
    <r>
      <rPr>
        <sz val="12"/>
        <rFont val="宋体"/>
      </rPr>
      <t>万平方米商品房及附属设施。</t>
    </r>
  </si>
  <si>
    <t>安岳县荣归农业发展有限公司</t>
  </si>
  <si>
    <t>安岳县天誉府房地产开发项目</t>
  </si>
  <si>
    <t>中韩广场旁</t>
  </si>
  <si>
    <r>
      <rPr>
        <sz val="12"/>
        <rFont val="宋体"/>
      </rPr>
      <t>建设</t>
    </r>
    <r>
      <rPr>
        <sz val="12"/>
        <rFont val="Times New Roman"/>
        <family val="1"/>
      </rPr>
      <t>1.8</t>
    </r>
    <r>
      <rPr>
        <sz val="12"/>
        <rFont val="宋体"/>
      </rPr>
      <t>万平方米商品房及附属设施。</t>
    </r>
  </si>
  <si>
    <t>安岳县阳光云溪谷房地产开发项目</t>
  </si>
  <si>
    <r>
      <rPr>
        <sz val="12"/>
        <rFont val="宋体"/>
      </rPr>
      <t>建设</t>
    </r>
    <r>
      <rPr>
        <sz val="12"/>
        <rFont val="Times New Roman"/>
        <family val="1"/>
      </rPr>
      <t>14</t>
    </r>
    <r>
      <rPr>
        <sz val="12"/>
        <rFont val="宋体"/>
      </rPr>
      <t>万平方米商品房及配套设施。</t>
    </r>
  </si>
  <si>
    <t>主体封顶，二期结构完成</t>
  </si>
  <si>
    <t>资阳聚阳置业有限公司</t>
  </si>
  <si>
    <t>安岳县金信壹号广场房地产开发项目</t>
  </si>
  <si>
    <t>安岳大道南段</t>
  </si>
  <si>
    <t>建设5万平方米商品房及附属设施。</t>
  </si>
  <si>
    <t>主体封顶</t>
  </si>
  <si>
    <t>李家阳光水岸二期项目</t>
  </si>
  <si>
    <t>阳光水岸二期主要用途是综合类型用地，规划总建筑面积：70301.32平方米，用地面积30555.57平方米。结构类型为：现浇钢筋混凝土剪力墙结构；多层采用底框结构；多层商业采用现浇钢筋混凝土剪力墙结构。商业设计容面积占总计容建筑面积比列的20%，停车位190个。按照每100户不少于50平方米建筑面积的标准集中配建社区办公服务于养老服务设施合用房，应布置在临市政道路或交通性道路；小区出入口，所处楼层都具备独立出入口、楼梯间、无障碍设施及厕所等完备的使用功能；停车场配备充电设施。</t>
  </si>
  <si>
    <t>完成工程的25%</t>
  </si>
  <si>
    <t>安岳县俊诚投资咨询有限公司</t>
  </si>
</sst>
</file>

<file path=xl/styles.xml><?xml version="1.0" encoding="utf-8"?>
<styleSheet xmlns="http://schemas.openxmlformats.org/spreadsheetml/2006/main">
  <numFmts count="4">
    <numFmt numFmtId="176" formatCode="0.0_ "/>
    <numFmt numFmtId="177" formatCode="0_ "/>
    <numFmt numFmtId="178" formatCode="0_);[Red]\(0\)"/>
    <numFmt numFmtId="179" formatCode="yyyy&quot;年&quot;m&quot;月&quot;;@"/>
  </numFmts>
  <fonts count="28">
    <font>
      <sz val="11"/>
      <color theme="1"/>
      <name val="宋体"/>
      <scheme val="minor"/>
    </font>
    <font>
      <sz val="11"/>
      <name val="宋体"/>
    </font>
    <font>
      <b/>
      <sz val="12"/>
      <name val="宋体"/>
    </font>
    <font>
      <sz val="12"/>
      <name val="宋体"/>
    </font>
    <font>
      <sz val="26"/>
      <name val="方正小标宋简体"/>
      <charset val="134"/>
    </font>
    <font>
      <sz val="12"/>
      <name val="宋体"/>
    </font>
    <font>
      <sz val="12"/>
      <name val="宋体"/>
    </font>
    <font>
      <sz val="12"/>
      <color indexed="8"/>
      <name val="宋体"/>
    </font>
    <font>
      <sz val="12"/>
      <name val="Times New Roman"/>
      <family val="1"/>
    </font>
    <font>
      <sz val="20"/>
      <name val="方正小标宋简体"/>
      <charset val="134"/>
    </font>
    <font>
      <b/>
      <sz val="12"/>
      <name val="新宋体"/>
      <family val="3"/>
    </font>
    <font>
      <b/>
      <sz val="11"/>
      <color indexed="8"/>
      <name val="宋体"/>
    </font>
    <font>
      <b/>
      <sz val="14"/>
      <name val="新宋体"/>
      <family val="3"/>
    </font>
    <font>
      <b/>
      <sz val="12"/>
      <color indexed="8"/>
      <name val="Times New Roman"/>
      <family val="1"/>
    </font>
    <font>
      <b/>
      <sz val="11"/>
      <name val="宋体"/>
    </font>
    <font>
      <b/>
      <sz val="12"/>
      <name val="Times New Roman"/>
      <family val="1"/>
    </font>
    <font>
      <sz val="10"/>
      <color indexed="8"/>
      <name val="Times New Roman"/>
      <family val="1"/>
    </font>
    <font>
      <sz val="11"/>
      <color indexed="8"/>
      <name val="等线"/>
      <charset val="134"/>
    </font>
    <font>
      <sz val="12"/>
      <color indexed="8"/>
      <name val="宋体"/>
    </font>
    <font>
      <sz val="12"/>
      <name val="方正仿宋简体"/>
      <charset val="134"/>
    </font>
    <font>
      <vertAlign val="superscript"/>
      <sz val="12"/>
      <name val="Times New Roman"/>
      <family val="1"/>
    </font>
    <font>
      <sz val="12"/>
      <name val="宋体"/>
    </font>
    <font>
      <sz val="12"/>
      <color indexed="8"/>
      <name val="宋体"/>
    </font>
    <font>
      <sz val="12"/>
      <name val="宋体"/>
    </font>
    <font>
      <sz val="9"/>
      <name val="宋体"/>
    </font>
    <font>
      <sz val="14"/>
      <color indexed="8"/>
      <name val="方正黑体简体"/>
      <family val="4"/>
      <charset val="134"/>
    </font>
    <font>
      <sz val="16"/>
      <name val="方正黑体简体"/>
      <family val="4"/>
      <charset val="134"/>
    </font>
    <font>
      <sz val="11"/>
      <color theme="1"/>
      <name val="宋体"/>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11">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5" fillId="0" borderId="0">
      <alignment vertical="center"/>
    </xf>
    <xf numFmtId="0" fontId="16" fillId="0" borderId="0"/>
    <xf numFmtId="0" fontId="17" fillId="0" borderId="0">
      <alignment vertical="center"/>
    </xf>
    <xf numFmtId="0" fontId="5" fillId="0" borderId="0"/>
    <xf numFmtId="0" fontId="8" fillId="0" borderId="0"/>
    <xf numFmtId="0" fontId="5" fillId="0" borderId="0"/>
    <xf numFmtId="0" fontId="5" fillId="0" borderId="0">
      <alignment vertical="center"/>
    </xf>
  </cellStyleXfs>
  <cellXfs count="9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177"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57" fontId="5"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178" fontId="5" fillId="0" borderId="1" xfId="0"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6" fillId="0" borderId="1" xfId="8" applyFont="1" applyFill="1" applyBorder="1" applyAlignment="1">
      <alignment vertical="center" wrapText="1"/>
    </xf>
    <xf numFmtId="0" fontId="3" fillId="0" borderId="1" xfId="0" applyFont="1" applyFill="1" applyBorder="1">
      <alignment vertical="center"/>
    </xf>
    <xf numFmtId="0" fontId="5" fillId="0" borderId="1" xfId="8" applyFont="1" applyFill="1" applyBorder="1" applyAlignment="1">
      <alignment vertical="center" wrapText="1"/>
    </xf>
    <xf numFmtId="0" fontId="5" fillId="0" borderId="1" xfId="8" applyFont="1" applyFill="1" applyBorder="1" applyAlignment="1">
      <alignment horizontal="center" vertical="center" wrapText="1"/>
    </xf>
    <xf numFmtId="0" fontId="5" fillId="0" borderId="1" xfId="0" applyFont="1" applyFill="1" applyBorder="1" applyAlignment="1">
      <alignment horizontal="justify" vertical="center" wrapText="1"/>
    </xf>
    <xf numFmtId="0" fontId="3" fillId="0" borderId="1" xfId="8" applyFont="1" applyFill="1" applyBorder="1" applyAlignment="1">
      <alignment vertical="center" wrapText="1"/>
    </xf>
    <xf numFmtId="0" fontId="5" fillId="0" borderId="1" xfId="0" applyFont="1" applyFill="1" applyBorder="1" applyAlignment="1">
      <alignment horizontal="justify"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177" fontId="3" fillId="0" borderId="1" xfId="9"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xf>
    <xf numFmtId="0" fontId="5" fillId="0" borderId="1" xfId="7" applyFont="1" applyFill="1" applyBorder="1" applyAlignment="1">
      <alignment vertical="center" wrapText="1"/>
    </xf>
    <xf numFmtId="177" fontId="3"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10" fillId="0" borderId="0" xfId="0" applyFont="1" applyFill="1" applyBorder="1" applyAlignment="1">
      <alignment horizont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11" fillId="0" borderId="1" xfId="0" applyFont="1" applyFill="1" applyBorder="1" applyAlignment="1">
      <alignment horizontal="center" vertical="center"/>
    </xf>
    <xf numFmtId="177"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10" fillId="0" borderId="1" xfId="10" applyFont="1" applyFill="1" applyBorder="1" applyAlignment="1">
      <alignment horizontal="center" vertical="center" wrapText="1"/>
    </xf>
    <xf numFmtId="176" fontId="14" fillId="0" borderId="1" xfId="0" applyNumberFormat="1" applyFont="1" applyFill="1" applyBorder="1" applyAlignment="1">
      <alignment horizontal="center" vertical="center"/>
    </xf>
    <xf numFmtId="0" fontId="25" fillId="0" borderId="0" xfId="0" applyFont="1">
      <alignment vertical="center"/>
    </xf>
    <xf numFmtId="177" fontId="26" fillId="0" borderId="0" xfId="0" applyNumberFormat="1" applyFont="1" applyFill="1" applyBorder="1" applyAlignment="1">
      <alignment vertical="center"/>
    </xf>
    <xf numFmtId="0" fontId="9" fillId="0" borderId="0" xfId="0" applyFont="1" applyFill="1" applyBorder="1" applyAlignment="1">
      <alignment horizontal="center"/>
    </xf>
    <xf numFmtId="0" fontId="11" fillId="0" borderId="1"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10" xfId="10" applyFont="1" applyFill="1" applyBorder="1" applyAlignment="1">
      <alignment horizontal="center" vertical="center" wrapText="1"/>
    </xf>
    <xf numFmtId="0" fontId="10" fillId="0" borderId="11" xfId="10"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7" fontId="4" fillId="0" borderId="0" xfId="0" applyNumberFormat="1" applyFont="1" applyFill="1" applyAlignment="1">
      <alignment horizontal="center" vertical="center"/>
    </xf>
    <xf numFmtId="177" fontId="4" fillId="0" borderId="0" xfId="0" applyNumberFormat="1" applyFont="1" applyFill="1" applyAlignment="1">
      <alignment horizontal="left" vertical="center"/>
    </xf>
  </cellXfs>
  <cellStyles count="11">
    <cellStyle name="常规" xfId="0" builtinId="0"/>
    <cellStyle name="常规 10" xfId="1"/>
    <cellStyle name="常规 2" xfId="2"/>
    <cellStyle name="常规 3" xfId="3"/>
    <cellStyle name="常规 3 3 2" xfId="4"/>
    <cellStyle name="常规 5" xfId="5"/>
    <cellStyle name="常规 8" xfId="6"/>
    <cellStyle name="常规_Sheet1" xfId="7"/>
    <cellStyle name="常规_曾尚友：2009重点项目投资计划表（工业）6-24" xfId="8"/>
    <cellStyle name="常规_曾尚友：资阳交通０９年重点建设项目投资计划表（6月24日）" xfId="9"/>
    <cellStyle name="常规_加快建设 2" xfId="1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6"/>
  <sheetViews>
    <sheetView workbookViewId="0">
      <selection activeCell="A4" sqref="A4:C5"/>
    </sheetView>
  </sheetViews>
  <sheetFormatPr defaultColWidth="9" defaultRowHeight="13.5"/>
  <cols>
    <col min="1" max="1" width="8.5" customWidth="1"/>
    <col min="2" max="2" width="10.125" customWidth="1"/>
    <col min="3" max="3" width="14.375" customWidth="1"/>
  </cols>
  <sheetData>
    <row r="1" spans="1:9" ht="27.75" customHeight="1">
      <c r="A1" s="69" t="s">
        <v>0</v>
      </c>
    </row>
    <row r="2" spans="1:9" ht="27">
      <c r="A2" s="71" t="s">
        <v>1</v>
      </c>
      <c r="B2" s="71"/>
      <c r="C2" s="71"/>
      <c r="D2" s="71"/>
      <c r="E2" s="71"/>
      <c r="F2" s="71"/>
      <c r="G2" s="71"/>
      <c r="H2" s="71"/>
      <c r="I2" s="71"/>
    </row>
    <row r="3" spans="1:9" ht="14.25">
      <c r="A3" s="55"/>
      <c r="B3" s="55"/>
      <c r="C3" s="55"/>
      <c r="D3" s="56"/>
      <c r="E3" s="56"/>
      <c r="F3" s="56"/>
      <c r="G3" s="57"/>
      <c r="H3" s="57" t="s">
        <v>2</v>
      </c>
      <c r="I3" s="57"/>
    </row>
    <row r="4" spans="1:9" ht="24.95" customHeight="1">
      <c r="A4" s="75" t="s">
        <v>3</v>
      </c>
      <c r="B4" s="75"/>
      <c r="C4" s="75"/>
      <c r="D4" s="72" t="s">
        <v>4</v>
      </c>
      <c r="E4" s="72"/>
      <c r="F4" s="72"/>
      <c r="G4" s="72" t="s">
        <v>5</v>
      </c>
      <c r="H4" s="72"/>
      <c r="I4" s="72"/>
    </row>
    <row r="5" spans="1:9" ht="24.95" customHeight="1">
      <c r="A5" s="75"/>
      <c r="B5" s="75"/>
      <c r="C5" s="75"/>
      <c r="D5" s="58" t="s">
        <v>6</v>
      </c>
      <c r="E5" s="58" t="s">
        <v>7</v>
      </c>
      <c r="F5" s="58" t="s">
        <v>8</v>
      </c>
      <c r="G5" s="58" t="s">
        <v>6</v>
      </c>
      <c r="H5" s="58" t="s">
        <v>7</v>
      </c>
      <c r="I5" s="58" t="s">
        <v>8</v>
      </c>
    </row>
    <row r="6" spans="1:9" ht="45" customHeight="1">
      <c r="A6" s="79" t="s">
        <v>9</v>
      </c>
      <c r="B6" s="73" t="s">
        <v>10</v>
      </c>
      <c r="C6" s="74"/>
      <c r="D6" s="59">
        <f t="shared" ref="D6:I6" si="0">SUM(D7:D11)</f>
        <v>241</v>
      </c>
      <c r="E6" s="60">
        <f t="shared" si="0"/>
        <v>1386.51</v>
      </c>
      <c r="F6" s="60">
        <f t="shared" si="0"/>
        <v>221.25</v>
      </c>
      <c r="G6" s="59">
        <f t="shared" si="0"/>
        <v>72</v>
      </c>
      <c r="H6" s="60">
        <f t="shared" si="0"/>
        <v>952.71</v>
      </c>
      <c r="I6" s="60">
        <f t="shared" si="0"/>
        <v>127.15</v>
      </c>
    </row>
    <row r="7" spans="1:9" ht="45" customHeight="1">
      <c r="A7" s="80"/>
      <c r="B7" s="76" t="s">
        <v>11</v>
      </c>
      <c r="C7" s="77"/>
      <c r="D7" s="61">
        <v>64</v>
      </c>
      <c r="E7" s="62">
        <v>148.57</v>
      </c>
      <c r="F7" s="62">
        <v>49.75</v>
      </c>
      <c r="G7" s="63">
        <v>20</v>
      </c>
      <c r="H7" s="62">
        <v>107.08</v>
      </c>
      <c r="I7" s="62">
        <v>33.75</v>
      </c>
    </row>
    <row r="8" spans="1:9" ht="45" customHeight="1">
      <c r="A8" s="80"/>
      <c r="B8" s="76" t="s">
        <v>12</v>
      </c>
      <c r="C8" s="77"/>
      <c r="D8" s="63">
        <v>71</v>
      </c>
      <c r="E8" s="62">
        <v>879.28</v>
      </c>
      <c r="F8" s="62">
        <v>72.11</v>
      </c>
      <c r="G8" s="63">
        <v>23</v>
      </c>
      <c r="H8" s="62">
        <v>723.59</v>
      </c>
      <c r="I8" s="62">
        <v>58.5</v>
      </c>
    </row>
    <row r="9" spans="1:9" ht="45" customHeight="1">
      <c r="A9" s="80"/>
      <c r="B9" s="76" t="s">
        <v>13</v>
      </c>
      <c r="C9" s="77"/>
      <c r="D9" s="63">
        <v>44</v>
      </c>
      <c r="E9" s="62">
        <v>93.5</v>
      </c>
      <c r="F9" s="62">
        <v>30.35</v>
      </c>
      <c r="G9" s="63">
        <v>18</v>
      </c>
      <c r="H9" s="62">
        <v>74.760000000000005</v>
      </c>
      <c r="I9" s="62">
        <v>24.8</v>
      </c>
    </row>
    <row r="10" spans="1:9" ht="45" customHeight="1">
      <c r="A10" s="80"/>
      <c r="B10" s="76" t="s">
        <v>14</v>
      </c>
      <c r="C10" s="77"/>
      <c r="D10" s="63">
        <v>29</v>
      </c>
      <c r="E10" s="62">
        <v>67.459999999999994</v>
      </c>
      <c r="F10" s="62">
        <v>17.04</v>
      </c>
      <c r="G10" s="63">
        <v>11</v>
      </c>
      <c r="H10" s="62">
        <v>47.28</v>
      </c>
      <c r="I10" s="62">
        <v>10.1</v>
      </c>
    </row>
    <row r="11" spans="1:9" ht="45" customHeight="1">
      <c r="A11" s="81"/>
      <c r="B11" s="76" t="s">
        <v>15</v>
      </c>
      <c r="C11" s="77"/>
      <c r="D11" s="63">
        <v>33</v>
      </c>
      <c r="E11" s="62">
        <v>197.7</v>
      </c>
      <c r="F11" s="62">
        <v>52</v>
      </c>
      <c r="G11" s="63"/>
      <c r="H11" s="62"/>
      <c r="I11" s="62"/>
    </row>
    <row r="12" spans="1:9" ht="45" customHeight="1">
      <c r="A12" s="82" t="s">
        <v>16</v>
      </c>
      <c r="B12" s="82" t="s">
        <v>17</v>
      </c>
      <c r="C12" s="82"/>
      <c r="D12" s="64">
        <f t="shared" ref="D12:I12" si="1">D13+D14</f>
        <v>241</v>
      </c>
      <c r="E12" s="64">
        <f t="shared" si="1"/>
        <v>1386.5</v>
      </c>
      <c r="F12" s="65">
        <f t="shared" si="1"/>
        <v>221.3</v>
      </c>
      <c r="G12" s="66">
        <f t="shared" si="1"/>
        <v>72</v>
      </c>
      <c r="H12" s="65">
        <f t="shared" si="1"/>
        <v>952.7</v>
      </c>
      <c r="I12" s="65">
        <f t="shared" si="1"/>
        <v>127.2</v>
      </c>
    </row>
    <row r="13" spans="1:9" ht="45" customHeight="1">
      <c r="A13" s="82"/>
      <c r="B13" s="78" t="s">
        <v>18</v>
      </c>
      <c r="C13" s="78"/>
      <c r="D13" s="61">
        <v>163</v>
      </c>
      <c r="E13" s="68">
        <v>621.5</v>
      </c>
      <c r="F13" s="68">
        <v>121.1</v>
      </c>
      <c r="G13" s="63">
        <v>43</v>
      </c>
      <c r="H13" s="62">
        <v>382.1</v>
      </c>
      <c r="I13" s="62">
        <v>72.5</v>
      </c>
    </row>
    <row r="14" spans="1:9" ht="45" customHeight="1">
      <c r="A14" s="82"/>
      <c r="B14" s="83" t="s">
        <v>19</v>
      </c>
      <c r="C14" s="67" t="s">
        <v>20</v>
      </c>
      <c r="D14" s="61">
        <f t="shared" ref="D14:I14" si="2">SUM(D15:D16)</f>
        <v>78</v>
      </c>
      <c r="E14" s="68">
        <f t="shared" si="2"/>
        <v>765</v>
      </c>
      <c r="F14" s="68">
        <f t="shared" si="2"/>
        <v>100.2</v>
      </c>
      <c r="G14" s="61">
        <f t="shared" si="2"/>
        <v>29</v>
      </c>
      <c r="H14" s="68">
        <f t="shared" si="2"/>
        <v>570.6</v>
      </c>
      <c r="I14" s="68">
        <f t="shared" si="2"/>
        <v>54.7</v>
      </c>
    </row>
    <row r="15" spans="1:9" ht="45" customHeight="1">
      <c r="A15" s="82"/>
      <c r="B15" s="83"/>
      <c r="C15" s="67" t="s">
        <v>21</v>
      </c>
      <c r="D15" s="61">
        <v>44</v>
      </c>
      <c r="E15" s="68">
        <v>94.3</v>
      </c>
      <c r="F15" s="68">
        <v>36.299999999999997</v>
      </c>
      <c r="G15" s="63">
        <v>14</v>
      </c>
      <c r="H15" s="62">
        <v>41.3</v>
      </c>
      <c r="I15" s="62">
        <v>17.7</v>
      </c>
    </row>
    <row r="16" spans="1:9" ht="45" customHeight="1">
      <c r="A16" s="82"/>
      <c r="B16" s="83"/>
      <c r="C16" s="67" t="s">
        <v>22</v>
      </c>
      <c r="D16" s="61">
        <v>34</v>
      </c>
      <c r="E16" s="68">
        <v>670.7</v>
      </c>
      <c r="F16" s="68">
        <v>63.9</v>
      </c>
      <c r="G16" s="61">
        <v>15</v>
      </c>
      <c r="H16" s="68">
        <v>529.29999999999995</v>
      </c>
      <c r="I16" s="68">
        <v>37</v>
      </c>
    </row>
  </sheetData>
  <mergeCells count="15">
    <mergeCell ref="B9:C9"/>
    <mergeCell ref="B10:C10"/>
    <mergeCell ref="B7:C7"/>
    <mergeCell ref="B13:C13"/>
    <mergeCell ref="A6:A11"/>
    <mergeCell ref="A12:A16"/>
    <mergeCell ref="B14:B16"/>
    <mergeCell ref="B11:C11"/>
    <mergeCell ref="B12:C12"/>
    <mergeCell ref="A2:I2"/>
    <mergeCell ref="D4:F4"/>
    <mergeCell ref="G4:I4"/>
    <mergeCell ref="B6:C6"/>
    <mergeCell ref="A4:C5"/>
    <mergeCell ref="B8:C8"/>
  </mergeCells>
  <phoneticPr fontId="24"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268"/>
  <sheetViews>
    <sheetView tabSelected="1" zoomScale="80" zoomScaleNormal="80" workbookViewId="0">
      <pane xSplit="2" ySplit="7" topLeftCell="C68" activePane="bottomRight" state="frozen"/>
      <selection pane="topRight"/>
      <selection pane="bottomLeft"/>
      <selection pane="bottomRight" activeCell="B1" sqref="B1"/>
    </sheetView>
  </sheetViews>
  <sheetFormatPr defaultRowHeight="13.5"/>
  <cols>
    <col min="1" max="1" width="10.5" style="5" customWidth="1"/>
    <col min="2" max="2" width="30.75" style="6" customWidth="1"/>
    <col min="3" max="3" width="9" style="1"/>
    <col min="4" max="4" width="9" style="6" customWidth="1"/>
    <col min="5" max="5" width="65.625" style="7" customWidth="1"/>
    <col min="6" max="6" width="12.5" style="1" customWidth="1"/>
    <col min="7" max="7" width="14" style="8" customWidth="1"/>
    <col min="8" max="8" width="11.875" style="8" customWidth="1"/>
    <col min="9" max="12" width="13.625" style="8" customWidth="1"/>
    <col min="13" max="13" width="28.5" style="6" customWidth="1"/>
    <col min="14" max="15" width="11.25" style="6" customWidth="1"/>
    <col min="16" max="16" width="13.625" style="6" customWidth="1"/>
    <col min="17" max="17" width="13.25" style="6" customWidth="1"/>
    <col min="18" max="16384" width="9" style="1"/>
  </cols>
  <sheetData>
    <row r="1" spans="1:18" ht="33" customHeight="1">
      <c r="A1" s="70" t="s">
        <v>23</v>
      </c>
    </row>
    <row r="2" spans="1:18">
      <c r="A2" s="97" t="s">
        <v>24</v>
      </c>
      <c r="B2" s="97"/>
      <c r="C2" s="97"/>
      <c r="D2" s="97"/>
      <c r="E2" s="98"/>
      <c r="F2" s="97"/>
      <c r="G2" s="97"/>
      <c r="H2" s="97"/>
      <c r="I2" s="97"/>
      <c r="J2" s="97"/>
      <c r="K2" s="97"/>
      <c r="L2" s="97"/>
      <c r="M2" s="97"/>
      <c r="N2" s="97"/>
      <c r="O2" s="97"/>
      <c r="P2" s="97"/>
      <c r="Q2" s="97"/>
    </row>
    <row r="3" spans="1:18">
      <c r="A3" s="97"/>
      <c r="B3" s="97"/>
      <c r="C3" s="97"/>
      <c r="D3" s="97"/>
      <c r="E3" s="98"/>
      <c r="F3" s="97"/>
      <c r="G3" s="97"/>
      <c r="H3" s="97"/>
      <c r="I3" s="97"/>
      <c r="J3" s="97"/>
      <c r="K3" s="97"/>
      <c r="L3" s="97"/>
      <c r="M3" s="97"/>
      <c r="N3" s="97"/>
      <c r="O3" s="97"/>
      <c r="P3" s="97"/>
      <c r="Q3" s="97"/>
    </row>
    <row r="4" spans="1:18" ht="18.95" customHeight="1">
      <c r="P4" s="6" t="s">
        <v>25</v>
      </c>
      <c r="Q4" s="6" t="s">
        <v>26</v>
      </c>
    </row>
    <row r="5" spans="1:18" s="2" customFormat="1" ht="14.1" customHeight="1">
      <c r="A5" s="93" t="s">
        <v>27</v>
      </c>
      <c r="B5" s="91" t="s">
        <v>28</v>
      </c>
      <c r="C5" s="91" t="s">
        <v>29</v>
      </c>
      <c r="D5" s="91" t="s">
        <v>30</v>
      </c>
      <c r="E5" s="91" t="s">
        <v>31</v>
      </c>
      <c r="F5" s="91" t="s">
        <v>32</v>
      </c>
      <c r="G5" s="93" t="s">
        <v>7</v>
      </c>
      <c r="H5" s="93" t="s">
        <v>33</v>
      </c>
      <c r="I5" s="85" t="s">
        <v>34</v>
      </c>
      <c r="J5" s="86"/>
      <c r="K5" s="86"/>
      <c r="L5" s="87"/>
      <c r="M5" s="91" t="s">
        <v>35</v>
      </c>
      <c r="N5" s="95" t="s">
        <v>36</v>
      </c>
      <c r="O5" s="95" t="s">
        <v>37</v>
      </c>
      <c r="P5" s="91" t="s">
        <v>38</v>
      </c>
      <c r="Q5" s="91" t="s">
        <v>39</v>
      </c>
      <c r="R5" s="84" t="s">
        <v>40</v>
      </c>
    </row>
    <row r="6" spans="1:18" s="2" customFormat="1" ht="14.1" customHeight="1">
      <c r="A6" s="93"/>
      <c r="B6" s="91"/>
      <c r="C6" s="91"/>
      <c r="D6" s="91"/>
      <c r="E6" s="91"/>
      <c r="F6" s="91"/>
      <c r="G6" s="93"/>
      <c r="H6" s="93"/>
      <c r="I6" s="88"/>
      <c r="J6" s="89"/>
      <c r="K6" s="89"/>
      <c r="L6" s="90"/>
      <c r="M6" s="91"/>
      <c r="N6" s="95"/>
      <c r="O6" s="95"/>
      <c r="P6" s="91"/>
      <c r="Q6" s="91"/>
      <c r="R6" s="84"/>
    </row>
    <row r="7" spans="1:18" s="2" customFormat="1" ht="15" customHeight="1">
      <c r="A7" s="94"/>
      <c r="B7" s="92"/>
      <c r="C7" s="92"/>
      <c r="D7" s="92"/>
      <c r="E7" s="92"/>
      <c r="F7" s="92"/>
      <c r="G7" s="94"/>
      <c r="H7" s="94"/>
      <c r="I7" s="11" t="s">
        <v>41</v>
      </c>
      <c r="J7" s="11" t="s">
        <v>42</v>
      </c>
      <c r="K7" s="11" t="s">
        <v>43</v>
      </c>
      <c r="L7" s="11" t="s">
        <v>44</v>
      </c>
      <c r="M7" s="92"/>
      <c r="N7" s="96"/>
      <c r="O7" s="96"/>
      <c r="P7" s="92"/>
      <c r="Q7" s="92"/>
      <c r="R7" s="84"/>
    </row>
    <row r="8" spans="1:18" s="3" customFormat="1" ht="29.1" customHeight="1">
      <c r="A8" s="10"/>
      <c r="B8" s="10" t="s">
        <v>45</v>
      </c>
      <c r="C8" s="10"/>
      <c r="D8" s="10"/>
      <c r="E8" s="12"/>
      <c r="F8" s="10"/>
      <c r="G8" s="9">
        <f t="shared" ref="G8:L8" si="0">G9+G78+G153+G202+G235</f>
        <v>13865344.800000001</v>
      </c>
      <c r="H8" s="9">
        <f t="shared" si="0"/>
        <v>2212760</v>
      </c>
      <c r="I8" s="9">
        <f t="shared" si="0"/>
        <v>334038</v>
      </c>
      <c r="J8" s="9">
        <f t="shared" si="0"/>
        <v>428169</v>
      </c>
      <c r="K8" s="9">
        <f t="shared" si="0"/>
        <v>561227</v>
      </c>
      <c r="L8" s="9">
        <f t="shared" si="0"/>
        <v>889326</v>
      </c>
      <c r="M8" s="10"/>
      <c r="N8" s="10"/>
      <c r="O8" s="10"/>
      <c r="P8" s="10"/>
      <c r="Q8" s="10"/>
      <c r="R8" s="26"/>
    </row>
    <row r="9" spans="1:18" s="3" customFormat="1" ht="29.1" customHeight="1">
      <c r="A9" s="10" t="s">
        <v>46</v>
      </c>
      <c r="B9" s="10" t="s">
        <v>47</v>
      </c>
      <c r="C9" s="10"/>
      <c r="D9" s="10"/>
      <c r="E9" s="12"/>
      <c r="F9" s="10"/>
      <c r="G9" s="9">
        <f t="shared" ref="G9:L9" si="1">G10+G17+G24+G40</f>
        <v>1485751.03</v>
      </c>
      <c r="H9" s="9">
        <f t="shared" si="1"/>
        <v>497515</v>
      </c>
      <c r="I9" s="9">
        <f t="shared" si="1"/>
        <v>42994</v>
      </c>
      <c r="J9" s="9">
        <f t="shared" si="1"/>
        <v>72050</v>
      </c>
      <c r="K9" s="9">
        <f t="shared" si="1"/>
        <v>126963</v>
      </c>
      <c r="L9" s="9">
        <f t="shared" si="1"/>
        <v>255508</v>
      </c>
      <c r="M9" s="10"/>
      <c r="N9" s="10"/>
      <c r="O9" s="10"/>
      <c r="P9" s="10"/>
      <c r="Q9" s="10"/>
      <c r="R9" s="26"/>
    </row>
    <row r="10" spans="1:18" s="3" customFormat="1" ht="29.1" customHeight="1">
      <c r="A10" s="10" t="s">
        <v>48</v>
      </c>
      <c r="B10" s="10" t="s">
        <v>49</v>
      </c>
      <c r="C10" s="10"/>
      <c r="D10" s="10"/>
      <c r="E10" s="12"/>
      <c r="F10" s="10"/>
      <c r="G10" s="9">
        <f t="shared" ref="G10:L10" si="2">SUM(G11:G16)</f>
        <v>136389</v>
      </c>
      <c r="H10" s="9">
        <f t="shared" si="2"/>
        <v>51209</v>
      </c>
      <c r="I10" s="9">
        <f t="shared" si="2"/>
        <v>1700</v>
      </c>
      <c r="J10" s="9">
        <f t="shared" si="2"/>
        <v>2820</v>
      </c>
      <c r="K10" s="9">
        <f t="shared" si="2"/>
        <v>5783</v>
      </c>
      <c r="L10" s="9">
        <f t="shared" si="2"/>
        <v>40906</v>
      </c>
      <c r="M10" s="10"/>
      <c r="N10" s="10"/>
      <c r="O10" s="10"/>
      <c r="P10" s="10"/>
      <c r="Q10" s="10"/>
      <c r="R10" s="26"/>
    </row>
    <row r="11" spans="1:18" s="3" customFormat="1" ht="42.75">
      <c r="A11" s="13">
        <v>1</v>
      </c>
      <c r="B11" s="13" t="s">
        <v>50</v>
      </c>
      <c r="C11" s="13" t="s">
        <v>51</v>
      </c>
      <c r="D11" s="13" t="s">
        <v>18</v>
      </c>
      <c r="E11" s="14" t="s">
        <v>52</v>
      </c>
      <c r="F11" s="13" t="s">
        <v>53</v>
      </c>
      <c r="G11" s="13">
        <v>103170</v>
      </c>
      <c r="H11" s="13">
        <v>35500</v>
      </c>
      <c r="I11" s="13"/>
      <c r="J11" s="13"/>
      <c r="K11" s="13">
        <v>1000</v>
      </c>
      <c r="L11" s="13">
        <v>34500</v>
      </c>
      <c r="M11" s="13" t="s">
        <v>54</v>
      </c>
      <c r="N11" s="13" t="s">
        <v>55</v>
      </c>
      <c r="O11" s="13"/>
      <c r="P11" s="15" t="s">
        <v>56</v>
      </c>
      <c r="Q11" s="17" t="s">
        <v>57</v>
      </c>
      <c r="R11" s="17" t="s">
        <v>58</v>
      </c>
    </row>
    <row r="12" spans="1:18" s="3" customFormat="1" ht="42.75">
      <c r="A12" s="13">
        <v>2</v>
      </c>
      <c r="B12" s="13" t="s">
        <v>59</v>
      </c>
      <c r="C12" s="13" t="s">
        <v>51</v>
      </c>
      <c r="D12" s="13" t="s">
        <v>18</v>
      </c>
      <c r="E12" s="14" t="s">
        <v>60</v>
      </c>
      <c r="F12" s="13" t="s">
        <v>61</v>
      </c>
      <c r="G12" s="13">
        <v>10280</v>
      </c>
      <c r="H12" s="13">
        <v>6876</v>
      </c>
      <c r="I12" s="13">
        <v>1600</v>
      </c>
      <c r="J12" s="13">
        <v>1600</v>
      </c>
      <c r="K12" s="13">
        <v>1600</v>
      </c>
      <c r="L12" s="13">
        <v>2076</v>
      </c>
      <c r="M12" s="13" t="s">
        <v>62</v>
      </c>
      <c r="N12" s="13" t="s">
        <v>63</v>
      </c>
      <c r="O12" s="13"/>
      <c r="P12" s="17" t="s">
        <v>64</v>
      </c>
      <c r="Q12" s="17" t="s">
        <v>57</v>
      </c>
      <c r="R12" s="17" t="s">
        <v>65</v>
      </c>
    </row>
    <row r="13" spans="1:18" s="3" customFormat="1" ht="42.75">
      <c r="A13" s="13">
        <v>3</v>
      </c>
      <c r="B13" s="13" t="s">
        <v>66</v>
      </c>
      <c r="C13" s="13" t="s">
        <v>51</v>
      </c>
      <c r="D13" s="13" t="s">
        <v>18</v>
      </c>
      <c r="E13" s="14" t="s">
        <v>67</v>
      </c>
      <c r="F13" s="13" t="s">
        <v>53</v>
      </c>
      <c r="G13" s="13">
        <v>14297</v>
      </c>
      <c r="H13" s="13">
        <v>500</v>
      </c>
      <c r="I13" s="13"/>
      <c r="J13" s="13"/>
      <c r="K13" s="13"/>
      <c r="L13" s="13">
        <v>500</v>
      </c>
      <c r="M13" s="13" t="s">
        <v>68</v>
      </c>
      <c r="N13" s="13" t="s">
        <v>69</v>
      </c>
      <c r="O13" s="13"/>
      <c r="P13" s="15" t="s">
        <v>56</v>
      </c>
      <c r="Q13" s="15" t="s">
        <v>57</v>
      </c>
      <c r="R13" s="17" t="s">
        <v>65</v>
      </c>
    </row>
    <row r="14" spans="1:18" s="3" customFormat="1" ht="39.950000000000003" customHeight="1">
      <c r="A14" s="13">
        <v>4</v>
      </c>
      <c r="B14" s="15" t="s">
        <v>70</v>
      </c>
      <c r="C14" s="15" t="s">
        <v>51</v>
      </c>
      <c r="D14" s="15" t="s">
        <v>18</v>
      </c>
      <c r="E14" s="16" t="s">
        <v>71</v>
      </c>
      <c r="F14" s="15">
        <v>2022</v>
      </c>
      <c r="G14" s="15">
        <v>6000</v>
      </c>
      <c r="H14" s="15">
        <v>6000</v>
      </c>
      <c r="I14" s="15"/>
      <c r="J14" s="15">
        <v>1000</v>
      </c>
      <c r="K14" s="15">
        <v>2500</v>
      </c>
      <c r="L14" s="15">
        <v>2500</v>
      </c>
      <c r="M14" s="15" t="s">
        <v>72</v>
      </c>
      <c r="N14" s="23" t="s">
        <v>73</v>
      </c>
      <c r="O14" s="23" t="s">
        <v>74</v>
      </c>
      <c r="P14" s="15" t="s">
        <v>75</v>
      </c>
      <c r="Q14" s="15" t="s">
        <v>57</v>
      </c>
      <c r="R14" s="27"/>
    </row>
    <row r="15" spans="1:18" s="3" customFormat="1" ht="45" customHeight="1">
      <c r="A15" s="13">
        <v>5</v>
      </c>
      <c r="B15" s="15" t="s">
        <v>76</v>
      </c>
      <c r="C15" s="15" t="s">
        <v>77</v>
      </c>
      <c r="D15" s="15" t="s">
        <v>18</v>
      </c>
      <c r="E15" s="16" t="s">
        <v>78</v>
      </c>
      <c r="F15" s="15">
        <v>2022</v>
      </c>
      <c r="G15" s="15">
        <v>1403</v>
      </c>
      <c r="H15" s="15">
        <v>1403</v>
      </c>
      <c r="I15" s="15"/>
      <c r="J15" s="15">
        <v>20</v>
      </c>
      <c r="K15" s="15">
        <v>383</v>
      </c>
      <c r="L15" s="15">
        <f>H15-J15-K15</f>
        <v>1000</v>
      </c>
      <c r="M15" s="15" t="s">
        <v>72</v>
      </c>
      <c r="N15" s="23" t="s">
        <v>73</v>
      </c>
      <c r="O15" s="23" t="s">
        <v>74</v>
      </c>
      <c r="P15" s="15" t="s">
        <v>64</v>
      </c>
      <c r="Q15" s="15" t="s">
        <v>57</v>
      </c>
      <c r="R15" s="27"/>
    </row>
    <row r="16" spans="1:18" s="3" customFormat="1" ht="41.1" customHeight="1">
      <c r="A16" s="13">
        <v>6</v>
      </c>
      <c r="B16" s="17" t="s">
        <v>79</v>
      </c>
      <c r="C16" s="17" t="s">
        <v>51</v>
      </c>
      <c r="D16" s="17" t="s">
        <v>19</v>
      </c>
      <c r="E16" s="18" t="s">
        <v>80</v>
      </c>
      <c r="F16" s="15" t="s">
        <v>81</v>
      </c>
      <c r="G16" s="15">
        <v>1239</v>
      </c>
      <c r="H16" s="15">
        <v>930</v>
      </c>
      <c r="I16" s="15">
        <v>100</v>
      </c>
      <c r="J16" s="15">
        <v>200</v>
      </c>
      <c r="K16" s="15">
        <v>300</v>
      </c>
      <c r="L16" s="15">
        <v>330</v>
      </c>
      <c r="M16" s="15" t="s">
        <v>72</v>
      </c>
      <c r="N16" s="15"/>
      <c r="O16" s="15" t="s">
        <v>74</v>
      </c>
      <c r="P16" s="17" t="s">
        <v>64</v>
      </c>
      <c r="Q16" s="17" t="s">
        <v>57</v>
      </c>
      <c r="R16" s="27"/>
    </row>
    <row r="17" spans="1:18" s="3" customFormat="1" ht="29.1" customHeight="1">
      <c r="A17" s="10" t="s">
        <v>82</v>
      </c>
      <c r="B17" s="10" t="s">
        <v>83</v>
      </c>
      <c r="C17" s="10"/>
      <c r="D17" s="10"/>
      <c r="E17" s="12"/>
      <c r="F17" s="10"/>
      <c r="G17" s="9">
        <f t="shared" ref="G17:L17" si="3">SUM(G18:G23)</f>
        <v>110000</v>
      </c>
      <c r="H17" s="9">
        <f t="shared" si="3"/>
        <v>48000</v>
      </c>
      <c r="I17" s="9">
        <f t="shared" si="3"/>
        <v>500</v>
      </c>
      <c r="J17" s="9">
        <f t="shared" si="3"/>
        <v>6500</v>
      </c>
      <c r="K17" s="9">
        <f t="shared" si="3"/>
        <v>20000</v>
      </c>
      <c r="L17" s="9">
        <f t="shared" si="3"/>
        <v>21000</v>
      </c>
      <c r="M17" s="10"/>
      <c r="N17" s="10"/>
      <c r="O17" s="10"/>
      <c r="P17" s="10"/>
      <c r="Q17" s="10"/>
      <c r="R17" s="26"/>
    </row>
    <row r="18" spans="1:18" s="3" customFormat="1" ht="42.75">
      <c r="A18" s="13">
        <v>7</v>
      </c>
      <c r="B18" s="13" t="s">
        <v>84</v>
      </c>
      <c r="C18" s="13" t="s">
        <v>51</v>
      </c>
      <c r="D18" s="13" t="s">
        <v>18</v>
      </c>
      <c r="E18" s="14" t="s">
        <v>85</v>
      </c>
      <c r="F18" s="13" t="s">
        <v>61</v>
      </c>
      <c r="G18" s="13">
        <v>60000</v>
      </c>
      <c r="H18" s="13">
        <v>30000</v>
      </c>
      <c r="I18" s="13"/>
      <c r="J18" s="13">
        <v>5000</v>
      </c>
      <c r="K18" s="13">
        <v>12000</v>
      </c>
      <c r="L18" s="13">
        <v>13000</v>
      </c>
      <c r="M18" s="13" t="s">
        <v>86</v>
      </c>
      <c r="N18" s="13" t="s">
        <v>87</v>
      </c>
      <c r="O18" s="13"/>
      <c r="P18" s="17" t="s">
        <v>88</v>
      </c>
      <c r="Q18" s="17" t="s">
        <v>89</v>
      </c>
      <c r="R18" s="17" t="s">
        <v>65</v>
      </c>
    </row>
    <row r="19" spans="1:18" s="3" customFormat="1" ht="42.75">
      <c r="A19" s="13">
        <v>8</v>
      </c>
      <c r="B19" s="13" t="s">
        <v>90</v>
      </c>
      <c r="C19" s="13" t="s">
        <v>51</v>
      </c>
      <c r="D19" s="13" t="s">
        <v>19</v>
      </c>
      <c r="E19" s="14" t="s">
        <v>91</v>
      </c>
      <c r="F19" s="13" t="s">
        <v>92</v>
      </c>
      <c r="G19" s="13">
        <v>10000</v>
      </c>
      <c r="H19" s="13">
        <v>2000</v>
      </c>
      <c r="I19" s="13">
        <v>500</v>
      </c>
      <c r="J19" s="13">
        <v>500</v>
      </c>
      <c r="K19" s="13">
        <v>500</v>
      </c>
      <c r="L19" s="13">
        <v>500</v>
      </c>
      <c r="M19" s="13" t="s">
        <v>93</v>
      </c>
      <c r="N19" s="13"/>
      <c r="O19" s="13"/>
      <c r="P19" s="17" t="s">
        <v>94</v>
      </c>
      <c r="Q19" s="17" t="s">
        <v>89</v>
      </c>
      <c r="R19" s="17" t="s">
        <v>65</v>
      </c>
    </row>
    <row r="20" spans="1:18" s="3" customFormat="1" ht="42.75">
      <c r="A20" s="13">
        <v>9</v>
      </c>
      <c r="B20" s="13" t="s">
        <v>95</v>
      </c>
      <c r="C20" s="13" t="s">
        <v>51</v>
      </c>
      <c r="D20" s="13" t="s">
        <v>18</v>
      </c>
      <c r="E20" s="14" t="s">
        <v>96</v>
      </c>
      <c r="F20" s="13" t="s">
        <v>61</v>
      </c>
      <c r="G20" s="13">
        <v>12000</v>
      </c>
      <c r="H20" s="13">
        <v>4000</v>
      </c>
      <c r="I20" s="13"/>
      <c r="J20" s="13">
        <v>1000</v>
      </c>
      <c r="K20" s="13">
        <v>1500</v>
      </c>
      <c r="L20" s="13">
        <v>1500</v>
      </c>
      <c r="M20" s="13" t="s">
        <v>97</v>
      </c>
      <c r="N20" s="13" t="s">
        <v>98</v>
      </c>
      <c r="O20" s="13"/>
      <c r="P20" s="17" t="s">
        <v>99</v>
      </c>
      <c r="Q20" s="17" t="s">
        <v>89</v>
      </c>
      <c r="R20" s="17" t="s">
        <v>65</v>
      </c>
    </row>
    <row r="21" spans="1:18" s="3" customFormat="1" ht="42.75">
      <c r="A21" s="13">
        <v>10</v>
      </c>
      <c r="B21" s="13" t="s">
        <v>100</v>
      </c>
      <c r="C21" s="13" t="s">
        <v>51</v>
      </c>
      <c r="D21" s="13" t="s">
        <v>18</v>
      </c>
      <c r="E21" s="14" t="s">
        <v>101</v>
      </c>
      <c r="F21" s="13" t="s">
        <v>61</v>
      </c>
      <c r="G21" s="13">
        <v>14000</v>
      </c>
      <c r="H21" s="13">
        <v>6000</v>
      </c>
      <c r="I21" s="13"/>
      <c r="J21" s="13"/>
      <c r="K21" s="13">
        <v>3000</v>
      </c>
      <c r="L21" s="13">
        <v>3000</v>
      </c>
      <c r="M21" s="13" t="s">
        <v>102</v>
      </c>
      <c r="N21" s="13" t="s">
        <v>103</v>
      </c>
      <c r="O21" s="13"/>
      <c r="P21" s="17" t="s">
        <v>104</v>
      </c>
      <c r="Q21" s="15" t="s">
        <v>89</v>
      </c>
      <c r="R21" s="17" t="s">
        <v>65</v>
      </c>
    </row>
    <row r="22" spans="1:18" s="3" customFormat="1" ht="36" customHeight="1">
      <c r="A22" s="13">
        <v>11</v>
      </c>
      <c r="B22" s="17" t="s">
        <v>105</v>
      </c>
      <c r="C22" s="17" t="s">
        <v>51</v>
      </c>
      <c r="D22" s="17" t="s">
        <v>18</v>
      </c>
      <c r="E22" s="18" t="s">
        <v>106</v>
      </c>
      <c r="F22" s="15" t="s">
        <v>61</v>
      </c>
      <c r="G22" s="15">
        <v>5000</v>
      </c>
      <c r="H22" s="15">
        <v>2000</v>
      </c>
      <c r="I22" s="15"/>
      <c r="J22" s="15"/>
      <c r="K22" s="15">
        <v>1000</v>
      </c>
      <c r="L22" s="15">
        <v>1000</v>
      </c>
      <c r="M22" s="15" t="s">
        <v>107</v>
      </c>
      <c r="N22" s="23" t="s">
        <v>108</v>
      </c>
      <c r="O22" s="23"/>
      <c r="P22" s="17" t="s">
        <v>104</v>
      </c>
      <c r="Q22" s="15" t="s">
        <v>89</v>
      </c>
      <c r="R22" s="17"/>
    </row>
    <row r="23" spans="1:18" s="3" customFormat="1" ht="28.5">
      <c r="A23" s="13">
        <v>12</v>
      </c>
      <c r="B23" s="17" t="s">
        <v>109</v>
      </c>
      <c r="C23" s="17" t="s">
        <v>51</v>
      </c>
      <c r="D23" s="17" t="s">
        <v>18</v>
      </c>
      <c r="E23" s="18" t="s">
        <v>110</v>
      </c>
      <c r="F23" s="15" t="s">
        <v>61</v>
      </c>
      <c r="G23" s="15">
        <v>9000</v>
      </c>
      <c r="H23" s="15">
        <v>4000</v>
      </c>
      <c r="I23" s="15"/>
      <c r="J23" s="15"/>
      <c r="K23" s="15">
        <v>2000</v>
      </c>
      <c r="L23" s="15">
        <v>2000</v>
      </c>
      <c r="M23" s="15" t="s">
        <v>107</v>
      </c>
      <c r="N23" s="23" t="s">
        <v>111</v>
      </c>
      <c r="O23" s="23"/>
      <c r="P23" s="17" t="s">
        <v>104</v>
      </c>
      <c r="Q23" s="15" t="s">
        <v>89</v>
      </c>
      <c r="R23" s="17"/>
    </row>
    <row r="24" spans="1:18" s="3" customFormat="1" ht="29.1" customHeight="1">
      <c r="A24" s="19" t="s">
        <v>112</v>
      </c>
      <c r="B24" s="10" t="s">
        <v>113</v>
      </c>
      <c r="C24" s="19"/>
      <c r="D24" s="12"/>
      <c r="E24" s="20"/>
      <c r="F24" s="19"/>
      <c r="G24" s="9">
        <f t="shared" ref="G24:L24" si="4">SUM(G25:G39)</f>
        <v>92542</v>
      </c>
      <c r="H24" s="9">
        <f t="shared" si="4"/>
        <v>43122</v>
      </c>
      <c r="I24" s="9">
        <f t="shared" si="4"/>
        <v>1900</v>
      </c>
      <c r="J24" s="9">
        <f t="shared" si="4"/>
        <v>2000</v>
      </c>
      <c r="K24" s="9">
        <f t="shared" si="4"/>
        <v>2800</v>
      </c>
      <c r="L24" s="9">
        <f t="shared" si="4"/>
        <v>36422</v>
      </c>
      <c r="M24" s="24"/>
      <c r="N24" s="13"/>
      <c r="O24" s="24"/>
      <c r="P24" s="13"/>
      <c r="Q24" s="13"/>
      <c r="R24" s="26"/>
    </row>
    <row r="25" spans="1:18" s="3" customFormat="1" ht="42.75">
      <c r="A25" s="13">
        <v>13</v>
      </c>
      <c r="B25" s="13" t="s">
        <v>114</v>
      </c>
      <c r="C25" s="13" t="s">
        <v>51</v>
      </c>
      <c r="D25" s="13" t="s">
        <v>18</v>
      </c>
      <c r="E25" s="14" t="s">
        <v>115</v>
      </c>
      <c r="F25" s="13" t="s">
        <v>61</v>
      </c>
      <c r="G25" s="13">
        <v>12000</v>
      </c>
      <c r="H25" s="13">
        <v>4000</v>
      </c>
      <c r="I25" s="13"/>
      <c r="J25" s="13"/>
      <c r="K25" s="13"/>
      <c r="L25" s="13">
        <v>4000</v>
      </c>
      <c r="M25" s="13" t="s">
        <v>116</v>
      </c>
      <c r="N25" s="13" t="s">
        <v>117</v>
      </c>
      <c r="O25" s="13"/>
      <c r="P25" s="15" t="s">
        <v>118</v>
      </c>
      <c r="Q25" s="15" t="s">
        <v>119</v>
      </c>
      <c r="R25" s="17" t="s">
        <v>65</v>
      </c>
    </row>
    <row r="26" spans="1:18" s="3" customFormat="1" ht="42.75">
      <c r="A26" s="13">
        <v>14</v>
      </c>
      <c r="B26" s="13" t="s">
        <v>120</v>
      </c>
      <c r="C26" s="13" t="s">
        <v>51</v>
      </c>
      <c r="D26" s="13" t="s">
        <v>19</v>
      </c>
      <c r="E26" s="14" t="s">
        <v>121</v>
      </c>
      <c r="F26" s="13" t="s">
        <v>81</v>
      </c>
      <c r="G26" s="13">
        <v>10608</v>
      </c>
      <c r="H26" s="13">
        <v>6608</v>
      </c>
      <c r="I26" s="13">
        <v>1500</v>
      </c>
      <c r="J26" s="13">
        <v>1500</v>
      </c>
      <c r="K26" s="13">
        <v>1500</v>
      </c>
      <c r="L26" s="13">
        <v>2108</v>
      </c>
      <c r="M26" s="13" t="s">
        <v>72</v>
      </c>
      <c r="N26" s="13"/>
      <c r="O26" s="13" t="s">
        <v>122</v>
      </c>
      <c r="P26" s="17" t="s">
        <v>118</v>
      </c>
      <c r="Q26" s="17" t="s">
        <v>119</v>
      </c>
      <c r="R26" s="17" t="s">
        <v>65</v>
      </c>
    </row>
    <row r="27" spans="1:18" s="3" customFormat="1" ht="28.5">
      <c r="A27" s="13">
        <v>15</v>
      </c>
      <c r="B27" s="15" t="s">
        <v>123</v>
      </c>
      <c r="C27" s="15" t="s">
        <v>124</v>
      </c>
      <c r="D27" s="15" t="s">
        <v>18</v>
      </c>
      <c r="E27" s="16" t="s">
        <v>125</v>
      </c>
      <c r="F27" s="15" t="s">
        <v>61</v>
      </c>
      <c r="G27" s="15">
        <v>2540</v>
      </c>
      <c r="H27" s="15">
        <v>2032</v>
      </c>
      <c r="I27" s="15"/>
      <c r="J27" s="15"/>
      <c r="K27" s="15"/>
      <c r="L27" s="15">
        <v>2032</v>
      </c>
      <c r="M27" s="15" t="s">
        <v>126</v>
      </c>
      <c r="N27" s="23" t="s">
        <v>127</v>
      </c>
      <c r="O27" s="23"/>
      <c r="P27" s="15" t="s">
        <v>118</v>
      </c>
      <c r="Q27" s="15" t="s">
        <v>119</v>
      </c>
      <c r="R27" s="27"/>
    </row>
    <row r="28" spans="1:18" s="3" customFormat="1" ht="41.1" customHeight="1">
      <c r="A28" s="13">
        <v>16</v>
      </c>
      <c r="B28" s="15" t="s">
        <v>128</v>
      </c>
      <c r="C28" s="15" t="s">
        <v>129</v>
      </c>
      <c r="D28" s="15" t="s">
        <v>18</v>
      </c>
      <c r="E28" s="16" t="s">
        <v>130</v>
      </c>
      <c r="F28" s="15" t="s">
        <v>61</v>
      </c>
      <c r="G28" s="15">
        <v>8490</v>
      </c>
      <c r="H28" s="15">
        <v>5094</v>
      </c>
      <c r="I28" s="15"/>
      <c r="J28" s="15"/>
      <c r="K28" s="15"/>
      <c r="L28" s="15">
        <v>5094</v>
      </c>
      <c r="M28" s="15" t="s">
        <v>131</v>
      </c>
      <c r="N28" s="23" t="s">
        <v>127</v>
      </c>
      <c r="O28" s="23"/>
      <c r="P28" s="15" t="s">
        <v>118</v>
      </c>
      <c r="Q28" s="15" t="s">
        <v>119</v>
      </c>
      <c r="R28" s="27"/>
    </row>
    <row r="29" spans="1:18" s="3" customFormat="1" ht="41.1" customHeight="1">
      <c r="A29" s="13">
        <v>17</v>
      </c>
      <c r="B29" s="15" t="s">
        <v>132</v>
      </c>
      <c r="C29" s="15" t="s">
        <v>51</v>
      </c>
      <c r="D29" s="15" t="s">
        <v>18</v>
      </c>
      <c r="E29" s="16" t="s">
        <v>133</v>
      </c>
      <c r="F29" s="15" t="s">
        <v>61</v>
      </c>
      <c r="G29" s="15">
        <v>18000</v>
      </c>
      <c r="H29" s="15">
        <v>7200</v>
      </c>
      <c r="I29" s="15"/>
      <c r="J29" s="15"/>
      <c r="K29" s="15"/>
      <c r="L29" s="15">
        <v>7200</v>
      </c>
      <c r="M29" s="15" t="s">
        <v>134</v>
      </c>
      <c r="N29" s="23" t="s">
        <v>74</v>
      </c>
      <c r="O29" s="23"/>
      <c r="P29" s="15" t="s">
        <v>118</v>
      </c>
      <c r="Q29" s="15" t="s">
        <v>119</v>
      </c>
      <c r="R29" s="17"/>
    </row>
    <row r="30" spans="1:18" s="3" customFormat="1" ht="28.5">
      <c r="A30" s="13">
        <v>18</v>
      </c>
      <c r="B30" s="15" t="s">
        <v>135</v>
      </c>
      <c r="C30" s="15" t="s">
        <v>136</v>
      </c>
      <c r="D30" s="15" t="s">
        <v>18</v>
      </c>
      <c r="E30" s="16" t="s">
        <v>137</v>
      </c>
      <c r="F30" s="15" t="s">
        <v>61</v>
      </c>
      <c r="G30" s="15">
        <v>6940</v>
      </c>
      <c r="H30" s="15">
        <v>1388</v>
      </c>
      <c r="I30" s="15"/>
      <c r="J30" s="15"/>
      <c r="K30" s="15"/>
      <c r="L30" s="15">
        <v>1388</v>
      </c>
      <c r="M30" s="15" t="s">
        <v>138</v>
      </c>
      <c r="N30" s="23" t="s">
        <v>74</v>
      </c>
      <c r="O30" s="23"/>
      <c r="P30" s="15" t="s">
        <v>118</v>
      </c>
      <c r="Q30" s="15" t="s">
        <v>119</v>
      </c>
      <c r="R30" s="27"/>
    </row>
    <row r="31" spans="1:18" s="3" customFormat="1" ht="28.5">
      <c r="A31" s="13">
        <v>19</v>
      </c>
      <c r="B31" s="15" t="s">
        <v>139</v>
      </c>
      <c r="C31" s="15" t="s">
        <v>140</v>
      </c>
      <c r="D31" s="15" t="s">
        <v>18</v>
      </c>
      <c r="E31" s="16" t="s">
        <v>141</v>
      </c>
      <c r="F31" s="15" t="s">
        <v>61</v>
      </c>
      <c r="G31" s="15">
        <v>4000</v>
      </c>
      <c r="H31" s="15">
        <v>2400</v>
      </c>
      <c r="I31" s="15"/>
      <c r="J31" s="15"/>
      <c r="K31" s="15"/>
      <c r="L31" s="15">
        <v>2400</v>
      </c>
      <c r="M31" s="15" t="s">
        <v>131</v>
      </c>
      <c r="N31" s="15" t="s">
        <v>74</v>
      </c>
      <c r="O31" s="15"/>
      <c r="P31" s="15" t="s">
        <v>118</v>
      </c>
      <c r="Q31" s="15" t="s">
        <v>119</v>
      </c>
      <c r="R31" s="27"/>
    </row>
    <row r="32" spans="1:18" s="3" customFormat="1" ht="28.5">
      <c r="A32" s="13">
        <v>20</v>
      </c>
      <c r="B32" s="15" t="s">
        <v>142</v>
      </c>
      <c r="C32" s="15" t="s">
        <v>143</v>
      </c>
      <c r="D32" s="15" t="s">
        <v>18</v>
      </c>
      <c r="E32" s="16" t="s">
        <v>144</v>
      </c>
      <c r="F32" s="15" t="s">
        <v>61</v>
      </c>
      <c r="G32" s="15">
        <v>2170</v>
      </c>
      <c r="H32" s="15">
        <v>1736</v>
      </c>
      <c r="I32" s="15"/>
      <c r="J32" s="15"/>
      <c r="K32" s="15"/>
      <c r="L32" s="15">
        <v>1736</v>
      </c>
      <c r="M32" s="15" t="s">
        <v>126</v>
      </c>
      <c r="N32" s="23" t="s">
        <v>127</v>
      </c>
      <c r="O32" s="23"/>
      <c r="P32" s="15" t="s">
        <v>118</v>
      </c>
      <c r="Q32" s="15" t="s">
        <v>119</v>
      </c>
      <c r="R32" s="27"/>
    </row>
    <row r="33" spans="1:18" s="3" customFormat="1" ht="28.5">
      <c r="A33" s="13">
        <v>21</v>
      </c>
      <c r="B33" s="15" t="s">
        <v>145</v>
      </c>
      <c r="C33" s="15" t="s">
        <v>146</v>
      </c>
      <c r="D33" s="15" t="s">
        <v>18</v>
      </c>
      <c r="E33" s="16" t="s">
        <v>147</v>
      </c>
      <c r="F33" s="15" t="s">
        <v>61</v>
      </c>
      <c r="G33" s="15">
        <v>2960</v>
      </c>
      <c r="H33" s="15">
        <v>1776</v>
      </c>
      <c r="I33" s="15"/>
      <c r="J33" s="15"/>
      <c r="K33" s="15"/>
      <c r="L33" s="15">
        <v>1776</v>
      </c>
      <c r="M33" s="15" t="s">
        <v>131</v>
      </c>
      <c r="N33" s="23" t="s">
        <v>127</v>
      </c>
      <c r="O33" s="23"/>
      <c r="P33" s="15" t="s">
        <v>118</v>
      </c>
      <c r="Q33" s="15" t="s">
        <v>119</v>
      </c>
      <c r="R33" s="27"/>
    </row>
    <row r="34" spans="1:18" s="3" customFormat="1" ht="28.5">
      <c r="A34" s="13">
        <v>22</v>
      </c>
      <c r="B34" s="15" t="s">
        <v>148</v>
      </c>
      <c r="C34" s="15" t="s">
        <v>51</v>
      </c>
      <c r="D34" s="15" t="s">
        <v>18</v>
      </c>
      <c r="E34" s="16" t="s">
        <v>149</v>
      </c>
      <c r="F34" s="15">
        <v>2022</v>
      </c>
      <c r="G34" s="15">
        <v>628</v>
      </c>
      <c r="H34" s="15">
        <v>628</v>
      </c>
      <c r="I34" s="15"/>
      <c r="J34" s="15"/>
      <c r="K34" s="15">
        <v>200</v>
      </c>
      <c r="L34" s="15">
        <v>428</v>
      </c>
      <c r="M34" s="15" t="s">
        <v>72</v>
      </c>
      <c r="N34" s="23" t="s">
        <v>108</v>
      </c>
      <c r="O34" s="23" t="s">
        <v>74</v>
      </c>
      <c r="P34" s="15" t="s">
        <v>150</v>
      </c>
      <c r="Q34" s="15" t="s">
        <v>119</v>
      </c>
      <c r="R34" s="27"/>
    </row>
    <row r="35" spans="1:18" s="3" customFormat="1" ht="60" customHeight="1">
      <c r="A35" s="13">
        <v>23</v>
      </c>
      <c r="B35" s="15" t="s">
        <v>151</v>
      </c>
      <c r="C35" s="15" t="s">
        <v>51</v>
      </c>
      <c r="D35" s="15" t="s">
        <v>18</v>
      </c>
      <c r="E35" s="16" t="s">
        <v>152</v>
      </c>
      <c r="F35" s="15">
        <v>2022</v>
      </c>
      <c r="G35" s="15">
        <v>2300</v>
      </c>
      <c r="H35" s="15">
        <v>2300</v>
      </c>
      <c r="I35" s="15"/>
      <c r="J35" s="15"/>
      <c r="K35" s="15">
        <v>500</v>
      </c>
      <c r="L35" s="15">
        <v>1800</v>
      </c>
      <c r="M35" s="15" t="s">
        <v>72</v>
      </c>
      <c r="N35" s="23" t="s">
        <v>153</v>
      </c>
      <c r="O35" s="23" t="s">
        <v>74</v>
      </c>
      <c r="P35" s="15" t="s">
        <v>118</v>
      </c>
      <c r="Q35" s="15" t="s">
        <v>119</v>
      </c>
      <c r="R35" s="27"/>
    </row>
    <row r="36" spans="1:18" s="3" customFormat="1" ht="44.1" customHeight="1">
      <c r="A36" s="13">
        <v>24</v>
      </c>
      <c r="B36" s="15" t="s">
        <v>154</v>
      </c>
      <c r="C36" s="15" t="s">
        <v>51</v>
      </c>
      <c r="D36" s="15" t="s">
        <v>19</v>
      </c>
      <c r="E36" s="16" t="s">
        <v>155</v>
      </c>
      <c r="F36" s="15" t="s">
        <v>81</v>
      </c>
      <c r="G36" s="15">
        <v>4916</v>
      </c>
      <c r="H36" s="15">
        <v>1966</v>
      </c>
      <c r="I36" s="15">
        <v>400</v>
      </c>
      <c r="J36" s="15">
        <v>500</v>
      </c>
      <c r="K36" s="15">
        <v>600</v>
      </c>
      <c r="L36" s="15">
        <v>466</v>
      </c>
      <c r="M36" s="15" t="s">
        <v>72</v>
      </c>
      <c r="N36" s="15"/>
      <c r="O36" s="15" t="s">
        <v>74</v>
      </c>
      <c r="P36" s="15" t="s">
        <v>156</v>
      </c>
      <c r="Q36" s="15" t="s">
        <v>119</v>
      </c>
      <c r="R36" s="27"/>
    </row>
    <row r="37" spans="1:18" s="3" customFormat="1" ht="28.5">
      <c r="A37" s="13">
        <v>25</v>
      </c>
      <c r="B37" s="15" t="s">
        <v>157</v>
      </c>
      <c r="C37" s="15" t="s">
        <v>158</v>
      </c>
      <c r="D37" s="15" t="s">
        <v>18</v>
      </c>
      <c r="E37" s="21" t="s">
        <v>159</v>
      </c>
      <c r="F37" s="15" t="s">
        <v>61</v>
      </c>
      <c r="G37" s="15">
        <v>5410</v>
      </c>
      <c r="H37" s="15">
        <v>3246</v>
      </c>
      <c r="I37" s="15"/>
      <c r="J37" s="15"/>
      <c r="K37" s="15"/>
      <c r="L37" s="15">
        <v>3246</v>
      </c>
      <c r="M37" s="15" t="s">
        <v>131</v>
      </c>
      <c r="N37" s="23" t="s">
        <v>127</v>
      </c>
      <c r="O37" s="23"/>
      <c r="P37" s="15" t="s">
        <v>118</v>
      </c>
      <c r="Q37" s="15" t="s">
        <v>119</v>
      </c>
      <c r="R37" s="27"/>
    </row>
    <row r="38" spans="1:18" s="3" customFormat="1" ht="44.1" customHeight="1">
      <c r="A38" s="13">
        <v>26</v>
      </c>
      <c r="B38" s="15" t="s">
        <v>160</v>
      </c>
      <c r="C38" s="15" t="s">
        <v>161</v>
      </c>
      <c r="D38" s="15" t="s">
        <v>18</v>
      </c>
      <c r="E38" s="21" t="s">
        <v>162</v>
      </c>
      <c r="F38" s="15" t="s">
        <v>61</v>
      </c>
      <c r="G38" s="15">
        <v>3580</v>
      </c>
      <c r="H38" s="15">
        <v>2148</v>
      </c>
      <c r="I38" s="15"/>
      <c r="J38" s="15"/>
      <c r="K38" s="15"/>
      <c r="L38" s="15">
        <v>2148</v>
      </c>
      <c r="M38" s="15" t="s">
        <v>131</v>
      </c>
      <c r="N38" s="23" t="s">
        <v>127</v>
      </c>
      <c r="O38" s="23"/>
      <c r="P38" s="15" t="s">
        <v>118</v>
      </c>
      <c r="Q38" s="15" t="s">
        <v>119</v>
      </c>
      <c r="R38" s="27"/>
    </row>
    <row r="39" spans="1:18" s="3" customFormat="1" ht="56.1" customHeight="1">
      <c r="A39" s="13">
        <v>27</v>
      </c>
      <c r="B39" s="15" t="s">
        <v>163</v>
      </c>
      <c r="C39" s="15" t="s">
        <v>164</v>
      </c>
      <c r="D39" s="15" t="s">
        <v>18</v>
      </c>
      <c r="E39" s="15" t="s">
        <v>165</v>
      </c>
      <c r="F39" s="15" t="s">
        <v>53</v>
      </c>
      <c r="G39" s="15">
        <v>8000</v>
      </c>
      <c r="H39" s="15">
        <v>600</v>
      </c>
      <c r="I39" s="15"/>
      <c r="J39" s="15"/>
      <c r="K39" s="15"/>
      <c r="L39" s="15">
        <v>600</v>
      </c>
      <c r="M39" s="15" t="s">
        <v>166</v>
      </c>
      <c r="N39" s="23" t="s">
        <v>74</v>
      </c>
      <c r="O39" s="23"/>
      <c r="P39" s="15" t="s">
        <v>118</v>
      </c>
      <c r="Q39" s="15" t="s">
        <v>119</v>
      </c>
      <c r="R39" s="27"/>
    </row>
    <row r="40" spans="1:18" s="3" customFormat="1" ht="29.1" customHeight="1">
      <c r="A40" s="19" t="s">
        <v>167</v>
      </c>
      <c r="B40" s="10" t="s">
        <v>168</v>
      </c>
      <c r="C40" s="19"/>
      <c r="D40" s="12"/>
      <c r="E40" s="20"/>
      <c r="F40" s="19"/>
      <c r="G40" s="9">
        <f t="shared" ref="G40:L40" si="5">SUM(G41:G77)</f>
        <v>1146820.03</v>
      </c>
      <c r="H40" s="9">
        <f t="shared" si="5"/>
        <v>355184</v>
      </c>
      <c r="I40" s="9">
        <f t="shared" si="5"/>
        <v>38894</v>
      </c>
      <c r="J40" s="9">
        <f t="shared" si="5"/>
        <v>60730</v>
      </c>
      <c r="K40" s="9">
        <f t="shared" si="5"/>
        <v>98380</v>
      </c>
      <c r="L40" s="9">
        <f t="shared" si="5"/>
        <v>157180</v>
      </c>
      <c r="M40" s="24"/>
      <c r="N40" s="13"/>
      <c r="O40" s="24"/>
      <c r="P40" s="13"/>
      <c r="Q40" s="13"/>
      <c r="R40" s="26"/>
    </row>
    <row r="41" spans="1:18" s="3" customFormat="1" ht="60.95" customHeight="1">
      <c r="A41" s="13">
        <v>28</v>
      </c>
      <c r="B41" s="13" t="s">
        <v>169</v>
      </c>
      <c r="C41" s="13" t="s">
        <v>51</v>
      </c>
      <c r="D41" s="13" t="s">
        <v>18</v>
      </c>
      <c r="E41" s="14" t="s">
        <v>170</v>
      </c>
      <c r="F41" s="13" t="s">
        <v>171</v>
      </c>
      <c r="G41" s="13">
        <v>358038</v>
      </c>
      <c r="H41" s="13">
        <v>87000</v>
      </c>
      <c r="I41" s="13">
        <v>20000</v>
      </c>
      <c r="J41" s="13">
        <v>20000</v>
      </c>
      <c r="K41" s="13">
        <v>23000</v>
      </c>
      <c r="L41" s="13">
        <v>24000</v>
      </c>
      <c r="M41" s="13" t="s">
        <v>172</v>
      </c>
      <c r="N41" s="13" t="s">
        <v>173</v>
      </c>
      <c r="O41" s="13"/>
      <c r="P41" s="15" t="s">
        <v>174</v>
      </c>
      <c r="Q41" s="15" t="s">
        <v>175</v>
      </c>
      <c r="R41" s="15" t="s">
        <v>58</v>
      </c>
    </row>
    <row r="42" spans="1:18" s="3" customFormat="1" ht="60.95" customHeight="1">
      <c r="A42" s="13">
        <v>29</v>
      </c>
      <c r="B42" s="13" t="s">
        <v>176</v>
      </c>
      <c r="C42" s="13" t="s">
        <v>51</v>
      </c>
      <c r="D42" s="13" t="s">
        <v>18</v>
      </c>
      <c r="E42" s="14" t="s">
        <v>177</v>
      </c>
      <c r="F42" s="13" t="s">
        <v>171</v>
      </c>
      <c r="G42" s="13">
        <v>130000</v>
      </c>
      <c r="H42" s="13">
        <v>40000</v>
      </c>
      <c r="I42" s="13"/>
      <c r="J42" s="13"/>
      <c r="K42" s="13">
        <v>10000</v>
      </c>
      <c r="L42" s="13">
        <v>30000</v>
      </c>
      <c r="M42" s="13" t="s">
        <v>178</v>
      </c>
      <c r="N42" s="13" t="s">
        <v>179</v>
      </c>
      <c r="O42" s="13"/>
      <c r="P42" s="24" t="s">
        <v>56</v>
      </c>
      <c r="Q42" s="17" t="s">
        <v>175</v>
      </c>
      <c r="R42" s="15" t="s">
        <v>58</v>
      </c>
    </row>
    <row r="43" spans="1:18" s="3" customFormat="1" ht="42.75">
      <c r="A43" s="13">
        <v>30</v>
      </c>
      <c r="B43" s="13" t="s">
        <v>180</v>
      </c>
      <c r="C43" s="13" t="s">
        <v>51</v>
      </c>
      <c r="D43" s="13" t="s">
        <v>18</v>
      </c>
      <c r="E43" s="14" t="s">
        <v>181</v>
      </c>
      <c r="F43" s="13" t="s">
        <v>53</v>
      </c>
      <c r="G43" s="13">
        <v>32000</v>
      </c>
      <c r="H43" s="13">
        <v>12000</v>
      </c>
      <c r="I43" s="13"/>
      <c r="J43" s="13">
        <v>3000</v>
      </c>
      <c r="K43" s="13">
        <v>4000</v>
      </c>
      <c r="L43" s="13">
        <v>5000</v>
      </c>
      <c r="M43" s="13" t="s">
        <v>182</v>
      </c>
      <c r="N43" s="13" t="s">
        <v>87</v>
      </c>
      <c r="O43" s="13"/>
      <c r="P43" s="13" t="s">
        <v>174</v>
      </c>
      <c r="Q43" s="15" t="s">
        <v>175</v>
      </c>
      <c r="R43" s="17" t="s">
        <v>65</v>
      </c>
    </row>
    <row r="44" spans="1:18" s="3" customFormat="1" ht="42.75">
      <c r="A44" s="13">
        <v>31</v>
      </c>
      <c r="B44" s="13" t="s">
        <v>183</v>
      </c>
      <c r="C44" s="13" t="s">
        <v>51</v>
      </c>
      <c r="D44" s="13" t="s">
        <v>18</v>
      </c>
      <c r="E44" s="14" t="s">
        <v>184</v>
      </c>
      <c r="F44" s="13" t="s">
        <v>53</v>
      </c>
      <c r="G44" s="13">
        <v>29000</v>
      </c>
      <c r="H44" s="13">
        <v>10000</v>
      </c>
      <c r="I44" s="13"/>
      <c r="J44" s="13"/>
      <c r="K44" s="13">
        <v>4000</v>
      </c>
      <c r="L44" s="13">
        <v>6000</v>
      </c>
      <c r="M44" s="13" t="s">
        <v>185</v>
      </c>
      <c r="N44" s="13" t="s">
        <v>186</v>
      </c>
      <c r="O44" s="13"/>
      <c r="P44" s="13" t="s">
        <v>174</v>
      </c>
      <c r="Q44" s="17" t="s">
        <v>175</v>
      </c>
      <c r="R44" s="17" t="s">
        <v>65</v>
      </c>
    </row>
    <row r="45" spans="1:18" s="3" customFormat="1" ht="42.75">
      <c r="A45" s="13">
        <v>32</v>
      </c>
      <c r="B45" s="13" t="s">
        <v>187</v>
      </c>
      <c r="C45" s="13" t="s">
        <v>51</v>
      </c>
      <c r="D45" s="13" t="s">
        <v>18</v>
      </c>
      <c r="E45" s="14" t="s">
        <v>188</v>
      </c>
      <c r="F45" s="13" t="s">
        <v>61</v>
      </c>
      <c r="G45" s="13">
        <v>22500</v>
      </c>
      <c r="H45" s="13">
        <v>10000</v>
      </c>
      <c r="I45" s="13"/>
      <c r="J45" s="13"/>
      <c r="K45" s="13"/>
      <c r="L45" s="13">
        <v>10000</v>
      </c>
      <c r="M45" s="13" t="s">
        <v>189</v>
      </c>
      <c r="N45" s="13" t="s">
        <v>122</v>
      </c>
      <c r="O45" s="13"/>
      <c r="P45" s="17" t="s">
        <v>56</v>
      </c>
      <c r="Q45" s="17" t="s">
        <v>175</v>
      </c>
      <c r="R45" s="17" t="s">
        <v>65</v>
      </c>
    </row>
    <row r="46" spans="1:18" s="3" customFormat="1" ht="42.75">
      <c r="A46" s="13">
        <v>33</v>
      </c>
      <c r="B46" s="13" t="s">
        <v>190</v>
      </c>
      <c r="C46" s="13" t="s">
        <v>51</v>
      </c>
      <c r="D46" s="13" t="s">
        <v>18</v>
      </c>
      <c r="E46" s="14" t="s">
        <v>191</v>
      </c>
      <c r="F46" s="13" t="s">
        <v>171</v>
      </c>
      <c r="G46" s="13">
        <v>28800</v>
      </c>
      <c r="H46" s="13">
        <v>5000</v>
      </c>
      <c r="I46" s="13"/>
      <c r="J46" s="13"/>
      <c r="K46" s="13"/>
      <c r="L46" s="13">
        <v>5000</v>
      </c>
      <c r="M46" s="13" t="s">
        <v>192</v>
      </c>
      <c r="N46" s="13" t="s">
        <v>193</v>
      </c>
      <c r="O46" s="13"/>
      <c r="P46" s="21" t="s">
        <v>56</v>
      </c>
      <c r="Q46" s="17" t="s">
        <v>175</v>
      </c>
      <c r="R46" s="17" t="s">
        <v>65</v>
      </c>
    </row>
    <row r="47" spans="1:18" s="3" customFormat="1" ht="42.75">
      <c r="A47" s="13">
        <v>34</v>
      </c>
      <c r="B47" s="13" t="s">
        <v>194</v>
      </c>
      <c r="C47" s="13" t="s">
        <v>51</v>
      </c>
      <c r="D47" s="13" t="s">
        <v>18</v>
      </c>
      <c r="E47" s="14" t="s">
        <v>195</v>
      </c>
      <c r="F47" s="13" t="s">
        <v>171</v>
      </c>
      <c r="G47" s="13">
        <v>40000</v>
      </c>
      <c r="H47" s="13">
        <v>7000</v>
      </c>
      <c r="I47" s="13"/>
      <c r="J47" s="13"/>
      <c r="K47" s="13"/>
      <c r="L47" s="13">
        <v>7000</v>
      </c>
      <c r="M47" s="13" t="s">
        <v>189</v>
      </c>
      <c r="N47" s="13" t="s">
        <v>122</v>
      </c>
      <c r="O47" s="13"/>
      <c r="P47" s="15" t="s">
        <v>174</v>
      </c>
      <c r="Q47" s="17" t="s">
        <v>175</v>
      </c>
      <c r="R47" s="17" t="s">
        <v>65</v>
      </c>
    </row>
    <row r="48" spans="1:18" s="3" customFormat="1" ht="42.75">
      <c r="A48" s="13">
        <v>35</v>
      </c>
      <c r="B48" s="13" t="s">
        <v>196</v>
      </c>
      <c r="C48" s="13" t="s">
        <v>51</v>
      </c>
      <c r="D48" s="13" t="s">
        <v>19</v>
      </c>
      <c r="E48" s="14" t="s">
        <v>197</v>
      </c>
      <c r="F48" s="13" t="s">
        <v>198</v>
      </c>
      <c r="G48" s="13">
        <v>34200</v>
      </c>
      <c r="H48" s="13">
        <v>12000</v>
      </c>
      <c r="I48" s="13">
        <v>3000</v>
      </c>
      <c r="J48" s="13">
        <v>3000</v>
      </c>
      <c r="K48" s="13">
        <v>3000</v>
      </c>
      <c r="L48" s="13">
        <v>3000</v>
      </c>
      <c r="M48" s="13" t="s">
        <v>199</v>
      </c>
      <c r="N48" s="13"/>
      <c r="O48" s="13"/>
      <c r="P48" s="13" t="s">
        <v>200</v>
      </c>
      <c r="Q48" s="17" t="s">
        <v>175</v>
      </c>
      <c r="R48" s="17" t="s">
        <v>65</v>
      </c>
    </row>
    <row r="49" spans="1:18" s="3" customFormat="1" ht="116.1" customHeight="1">
      <c r="A49" s="13">
        <v>36</v>
      </c>
      <c r="B49" s="13" t="s">
        <v>201</v>
      </c>
      <c r="C49" s="13" t="s">
        <v>51</v>
      </c>
      <c r="D49" s="13" t="s">
        <v>19</v>
      </c>
      <c r="E49" s="14" t="s">
        <v>202</v>
      </c>
      <c r="F49" s="13" t="s">
        <v>203</v>
      </c>
      <c r="G49" s="13">
        <v>57000</v>
      </c>
      <c r="H49" s="13">
        <v>19000</v>
      </c>
      <c r="I49" s="13">
        <v>4000</v>
      </c>
      <c r="J49" s="13">
        <v>5000</v>
      </c>
      <c r="K49" s="13">
        <v>5000</v>
      </c>
      <c r="L49" s="13">
        <v>5000</v>
      </c>
      <c r="M49" s="13" t="s">
        <v>204</v>
      </c>
      <c r="N49" s="13"/>
      <c r="O49" s="13"/>
      <c r="P49" s="13" t="s">
        <v>174</v>
      </c>
      <c r="Q49" s="17" t="s">
        <v>175</v>
      </c>
      <c r="R49" s="17" t="s">
        <v>65</v>
      </c>
    </row>
    <row r="50" spans="1:18" s="3" customFormat="1" ht="42.75">
      <c r="A50" s="13">
        <v>37</v>
      </c>
      <c r="B50" s="15" t="s">
        <v>205</v>
      </c>
      <c r="C50" s="15" t="s">
        <v>51</v>
      </c>
      <c r="D50" s="15" t="s">
        <v>18</v>
      </c>
      <c r="E50" s="16" t="s">
        <v>206</v>
      </c>
      <c r="F50" s="15" t="s">
        <v>53</v>
      </c>
      <c r="G50" s="15">
        <v>43000</v>
      </c>
      <c r="H50" s="15">
        <v>20000</v>
      </c>
      <c r="I50" s="15"/>
      <c r="J50" s="15"/>
      <c r="K50" s="15">
        <v>5000</v>
      </c>
      <c r="L50" s="15">
        <v>15000</v>
      </c>
      <c r="M50" s="15" t="s">
        <v>207</v>
      </c>
      <c r="N50" s="15" t="s">
        <v>153</v>
      </c>
      <c r="O50" s="13"/>
      <c r="P50" s="15" t="s">
        <v>174</v>
      </c>
      <c r="Q50" s="15" t="s">
        <v>175</v>
      </c>
      <c r="R50" s="17" t="s">
        <v>208</v>
      </c>
    </row>
    <row r="51" spans="1:18" s="3" customFormat="1" ht="28.5">
      <c r="A51" s="13">
        <v>38</v>
      </c>
      <c r="B51" s="15" t="s">
        <v>209</v>
      </c>
      <c r="C51" s="15" t="s">
        <v>51</v>
      </c>
      <c r="D51" s="15" t="s">
        <v>18</v>
      </c>
      <c r="E51" s="16" t="s">
        <v>210</v>
      </c>
      <c r="F51" s="15" t="s">
        <v>61</v>
      </c>
      <c r="G51" s="15">
        <v>14280</v>
      </c>
      <c r="H51" s="15">
        <v>8000</v>
      </c>
      <c r="I51" s="15"/>
      <c r="J51" s="15">
        <v>2000</v>
      </c>
      <c r="K51" s="15">
        <v>3000</v>
      </c>
      <c r="L51" s="15">
        <v>3000</v>
      </c>
      <c r="M51" s="15" t="s">
        <v>211</v>
      </c>
      <c r="N51" s="15" t="s">
        <v>212</v>
      </c>
      <c r="O51" s="13"/>
      <c r="P51" s="15" t="s">
        <v>213</v>
      </c>
      <c r="Q51" s="15" t="s">
        <v>175</v>
      </c>
      <c r="R51" s="13"/>
    </row>
    <row r="52" spans="1:18" s="3" customFormat="1" ht="28.5">
      <c r="A52" s="13">
        <v>39</v>
      </c>
      <c r="B52" s="15" t="s">
        <v>214</v>
      </c>
      <c r="C52" s="15" t="s">
        <v>51</v>
      </c>
      <c r="D52" s="15" t="s">
        <v>18</v>
      </c>
      <c r="E52" s="16" t="s">
        <v>215</v>
      </c>
      <c r="F52" s="15" t="s">
        <v>61</v>
      </c>
      <c r="G52" s="15">
        <v>3200</v>
      </c>
      <c r="H52" s="15">
        <v>2500</v>
      </c>
      <c r="I52" s="15"/>
      <c r="J52" s="15">
        <v>500</v>
      </c>
      <c r="K52" s="15">
        <v>1000</v>
      </c>
      <c r="L52" s="15">
        <v>1000</v>
      </c>
      <c r="M52" s="15" t="s">
        <v>216</v>
      </c>
      <c r="N52" s="15" t="s">
        <v>212</v>
      </c>
      <c r="O52" s="13"/>
      <c r="P52" s="15" t="s">
        <v>213</v>
      </c>
      <c r="Q52" s="15" t="s">
        <v>175</v>
      </c>
      <c r="R52" s="13"/>
    </row>
    <row r="53" spans="1:18" s="3" customFormat="1" ht="28.5">
      <c r="A53" s="13">
        <v>40</v>
      </c>
      <c r="B53" s="15" t="s">
        <v>217</v>
      </c>
      <c r="C53" s="15" t="s">
        <v>51</v>
      </c>
      <c r="D53" s="15" t="s">
        <v>18</v>
      </c>
      <c r="E53" s="16" t="s">
        <v>218</v>
      </c>
      <c r="F53" s="15" t="s">
        <v>61</v>
      </c>
      <c r="G53" s="15">
        <v>2480</v>
      </c>
      <c r="H53" s="15">
        <v>2000</v>
      </c>
      <c r="I53" s="15"/>
      <c r="J53" s="15">
        <v>600</v>
      </c>
      <c r="K53" s="15">
        <v>700</v>
      </c>
      <c r="L53" s="15">
        <v>700</v>
      </c>
      <c r="M53" s="15" t="s">
        <v>216</v>
      </c>
      <c r="N53" s="15" t="s">
        <v>212</v>
      </c>
      <c r="O53" s="13"/>
      <c r="P53" s="15" t="s">
        <v>213</v>
      </c>
      <c r="Q53" s="15" t="s">
        <v>175</v>
      </c>
      <c r="R53" s="13"/>
    </row>
    <row r="54" spans="1:18" s="3" customFormat="1" ht="28.5">
      <c r="A54" s="13">
        <v>41</v>
      </c>
      <c r="B54" s="15" t="s">
        <v>219</v>
      </c>
      <c r="C54" s="15" t="s">
        <v>51</v>
      </c>
      <c r="D54" s="15" t="s">
        <v>18</v>
      </c>
      <c r="E54" s="16" t="s">
        <v>220</v>
      </c>
      <c r="F54" s="15" t="s">
        <v>61</v>
      </c>
      <c r="G54" s="15">
        <v>1050</v>
      </c>
      <c r="H54" s="15">
        <v>800</v>
      </c>
      <c r="I54" s="15"/>
      <c r="J54" s="15"/>
      <c r="K54" s="15">
        <v>300</v>
      </c>
      <c r="L54" s="15">
        <v>500</v>
      </c>
      <c r="M54" s="15" t="s">
        <v>216</v>
      </c>
      <c r="N54" s="15" t="s">
        <v>153</v>
      </c>
      <c r="O54" s="13"/>
      <c r="P54" s="15" t="s">
        <v>213</v>
      </c>
      <c r="Q54" s="15" t="s">
        <v>175</v>
      </c>
      <c r="R54" s="13"/>
    </row>
    <row r="55" spans="1:18" s="3" customFormat="1" ht="42.75">
      <c r="A55" s="13">
        <v>42</v>
      </c>
      <c r="B55" s="15" t="s">
        <v>221</v>
      </c>
      <c r="C55" s="15" t="s">
        <v>51</v>
      </c>
      <c r="D55" s="15" t="s">
        <v>18</v>
      </c>
      <c r="E55" s="16" t="s">
        <v>222</v>
      </c>
      <c r="F55" s="15" t="s">
        <v>61</v>
      </c>
      <c r="G55" s="15">
        <v>9400</v>
      </c>
      <c r="H55" s="15">
        <v>6000</v>
      </c>
      <c r="I55" s="15"/>
      <c r="J55" s="15">
        <v>500</v>
      </c>
      <c r="K55" s="15">
        <v>2500</v>
      </c>
      <c r="L55" s="15">
        <v>3000</v>
      </c>
      <c r="M55" s="15" t="s">
        <v>223</v>
      </c>
      <c r="N55" s="15" t="s">
        <v>224</v>
      </c>
      <c r="O55" s="13"/>
      <c r="P55" s="15" t="s">
        <v>174</v>
      </c>
      <c r="Q55" s="15" t="s">
        <v>175</v>
      </c>
      <c r="R55" s="13"/>
    </row>
    <row r="56" spans="1:18" s="3" customFormat="1" ht="42.75">
      <c r="A56" s="13">
        <v>43</v>
      </c>
      <c r="B56" s="17" t="s">
        <v>225</v>
      </c>
      <c r="C56" s="17" t="s">
        <v>51</v>
      </c>
      <c r="D56" s="17" t="s">
        <v>18</v>
      </c>
      <c r="E56" s="18" t="s">
        <v>226</v>
      </c>
      <c r="F56" s="15" t="s">
        <v>61</v>
      </c>
      <c r="G56" s="15">
        <v>5000</v>
      </c>
      <c r="H56" s="15">
        <v>3000</v>
      </c>
      <c r="I56" s="15"/>
      <c r="J56" s="15">
        <v>1000</v>
      </c>
      <c r="K56" s="15">
        <v>1000</v>
      </c>
      <c r="L56" s="15">
        <v>1000</v>
      </c>
      <c r="M56" s="15" t="s">
        <v>227</v>
      </c>
      <c r="N56" s="15" t="s">
        <v>224</v>
      </c>
      <c r="O56" s="13"/>
      <c r="P56" s="17" t="s">
        <v>174</v>
      </c>
      <c r="Q56" s="17" t="s">
        <v>175</v>
      </c>
      <c r="R56" s="17"/>
    </row>
    <row r="57" spans="1:18" s="3" customFormat="1" ht="42.75">
      <c r="A57" s="13">
        <v>44</v>
      </c>
      <c r="B57" s="15" t="s">
        <v>228</v>
      </c>
      <c r="C57" s="15" t="s">
        <v>51</v>
      </c>
      <c r="D57" s="15" t="s">
        <v>18</v>
      </c>
      <c r="E57" s="16" t="s">
        <v>229</v>
      </c>
      <c r="F57" s="15" t="s">
        <v>61</v>
      </c>
      <c r="G57" s="22">
        <v>15000</v>
      </c>
      <c r="H57" s="15">
        <v>8000</v>
      </c>
      <c r="I57" s="15">
        <v>500</v>
      </c>
      <c r="J57" s="15">
        <v>1500</v>
      </c>
      <c r="K57" s="15">
        <v>3000</v>
      </c>
      <c r="L57" s="15">
        <v>3000</v>
      </c>
      <c r="M57" s="15" t="s">
        <v>189</v>
      </c>
      <c r="N57" s="15" t="s">
        <v>230</v>
      </c>
      <c r="O57" s="13"/>
      <c r="P57" s="17" t="s">
        <v>174</v>
      </c>
      <c r="Q57" s="15" t="s">
        <v>175</v>
      </c>
      <c r="R57" s="27"/>
    </row>
    <row r="58" spans="1:18" s="3" customFormat="1" ht="45" customHeight="1">
      <c r="A58" s="13">
        <v>45</v>
      </c>
      <c r="B58" s="15" t="s">
        <v>231</v>
      </c>
      <c r="C58" s="15" t="s">
        <v>51</v>
      </c>
      <c r="D58" s="15" t="s">
        <v>18</v>
      </c>
      <c r="E58" s="16" t="s">
        <v>232</v>
      </c>
      <c r="F58" s="15" t="s">
        <v>61</v>
      </c>
      <c r="G58" s="22">
        <v>16000</v>
      </c>
      <c r="H58" s="15">
        <v>6000</v>
      </c>
      <c r="I58" s="15"/>
      <c r="J58" s="15">
        <v>1000</v>
      </c>
      <c r="K58" s="15">
        <v>2000</v>
      </c>
      <c r="L58" s="15">
        <v>3000</v>
      </c>
      <c r="M58" s="15" t="s">
        <v>189</v>
      </c>
      <c r="N58" s="15" t="s">
        <v>212</v>
      </c>
      <c r="O58" s="13"/>
      <c r="P58" s="17" t="s">
        <v>174</v>
      </c>
      <c r="Q58" s="15" t="s">
        <v>175</v>
      </c>
      <c r="R58" s="27"/>
    </row>
    <row r="59" spans="1:18" s="3" customFormat="1" ht="42.75">
      <c r="A59" s="13">
        <v>46</v>
      </c>
      <c r="B59" s="15" t="s">
        <v>233</v>
      </c>
      <c r="C59" s="15" t="s">
        <v>51</v>
      </c>
      <c r="D59" s="15" t="s">
        <v>19</v>
      </c>
      <c r="E59" s="16" t="s">
        <v>234</v>
      </c>
      <c r="F59" s="15" t="s">
        <v>81</v>
      </c>
      <c r="G59" s="15">
        <v>3500</v>
      </c>
      <c r="H59" s="15">
        <v>3000</v>
      </c>
      <c r="I59" s="15">
        <v>500</v>
      </c>
      <c r="J59" s="15">
        <v>1000</v>
      </c>
      <c r="K59" s="15">
        <v>1000</v>
      </c>
      <c r="L59" s="15">
        <v>500</v>
      </c>
      <c r="M59" s="15" t="s">
        <v>72</v>
      </c>
      <c r="N59" s="15"/>
      <c r="O59" s="25" t="s">
        <v>74</v>
      </c>
      <c r="P59" s="15" t="s">
        <v>174</v>
      </c>
      <c r="Q59" s="15" t="s">
        <v>175</v>
      </c>
      <c r="R59" s="27"/>
    </row>
    <row r="60" spans="1:18" s="3" customFormat="1" ht="42.75">
      <c r="A60" s="13">
        <v>47</v>
      </c>
      <c r="B60" s="15" t="s">
        <v>235</v>
      </c>
      <c r="C60" s="15" t="s">
        <v>51</v>
      </c>
      <c r="D60" s="15" t="s">
        <v>19</v>
      </c>
      <c r="E60" s="16" t="s">
        <v>236</v>
      </c>
      <c r="F60" s="15" t="s">
        <v>81</v>
      </c>
      <c r="G60" s="15">
        <v>900</v>
      </c>
      <c r="H60" s="15">
        <v>700</v>
      </c>
      <c r="I60" s="15">
        <v>200</v>
      </c>
      <c r="J60" s="15">
        <v>200</v>
      </c>
      <c r="K60" s="15">
        <v>200</v>
      </c>
      <c r="L60" s="15">
        <v>100</v>
      </c>
      <c r="M60" s="15" t="s">
        <v>72</v>
      </c>
      <c r="N60" s="15"/>
      <c r="O60" s="25" t="s">
        <v>74</v>
      </c>
      <c r="P60" s="15" t="s">
        <v>174</v>
      </c>
      <c r="Q60" s="15" t="s">
        <v>175</v>
      </c>
      <c r="R60" s="27"/>
    </row>
    <row r="61" spans="1:18" s="3" customFormat="1" ht="42.75">
      <c r="A61" s="13">
        <v>48</v>
      </c>
      <c r="B61" s="17" t="s">
        <v>237</v>
      </c>
      <c r="C61" s="17" t="s">
        <v>51</v>
      </c>
      <c r="D61" s="17" t="s">
        <v>19</v>
      </c>
      <c r="E61" s="18" t="s">
        <v>238</v>
      </c>
      <c r="F61" s="15" t="s">
        <v>81</v>
      </c>
      <c r="G61" s="15">
        <v>4000</v>
      </c>
      <c r="H61" s="15">
        <v>2000</v>
      </c>
      <c r="I61" s="15">
        <v>500</v>
      </c>
      <c r="J61" s="15">
        <v>500</v>
      </c>
      <c r="K61" s="15">
        <v>500</v>
      </c>
      <c r="L61" s="15">
        <v>500</v>
      </c>
      <c r="M61" s="15" t="s">
        <v>72</v>
      </c>
      <c r="N61" s="15"/>
      <c r="O61" s="25" t="s">
        <v>74</v>
      </c>
      <c r="P61" s="17" t="s">
        <v>200</v>
      </c>
      <c r="Q61" s="17" t="s">
        <v>175</v>
      </c>
      <c r="R61" s="27"/>
    </row>
    <row r="62" spans="1:18" s="3" customFormat="1" ht="42.75">
      <c r="A62" s="13">
        <v>49</v>
      </c>
      <c r="B62" s="15" t="s">
        <v>239</v>
      </c>
      <c r="C62" s="15" t="s">
        <v>51</v>
      </c>
      <c r="D62" s="15" t="s">
        <v>18</v>
      </c>
      <c r="E62" s="16" t="s">
        <v>240</v>
      </c>
      <c r="F62" s="15" t="s">
        <v>171</v>
      </c>
      <c r="G62" s="15">
        <v>18000</v>
      </c>
      <c r="H62" s="15">
        <v>5000</v>
      </c>
      <c r="I62" s="15"/>
      <c r="J62" s="15"/>
      <c r="K62" s="15">
        <v>2500</v>
      </c>
      <c r="L62" s="15">
        <v>2500</v>
      </c>
      <c r="M62" s="15" t="s">
        <v>241</v>
      </c>
      <c r="N62" s="15" t="s">
        <v>111</v>
      </c>
      <c r="O62" s="15"/>
      <c r="P62" s="21" t="s">
        <v>56</v>
      </c>
      <c r="Q62" s="15" t="s">
        <v>175</v>
      </c>
      <c r="R62" s="27"/>
    </row>
    <row r="63" spans="1:18" s="3" customFormat="1" ht="72" customHeight="1">
      <c r="A63" s="13">
        <v>50</v>
      </c>
      <c r="B63" s="13" t="s">
        <v>242</v>
      </c>
      <c r="C63" s="13" t="s">
        <v>51</v>
      </c>
      <c r="D63" s="13" t="s">
        <v>18</v>
      </c>
      <c r="E63" s="14" t="s">
        <v>243</v>
      </c>
      <c r="F63" s="13" t="s">
        <v>61</v>
      </c>
      <c r="G63" s="13">
        <v>19929</v>
      </c>
      <c r="H63" s="13">
        <v>10000</v>
      </c>
      <c r="I63" s="13">
        <v>2000</v>
      </c>
      <c r="J63" s="13">
        <v>2500</v>
      </c>
      <c r="K63" s="13">
        <v>2500</v>
      </c>
      <c r="L63" s="13">
        <v>3000</v>
      </c>
      <c r="M63" s="13" t="s">
        <v>244</v>
      </c>
      <c r="N63" s="13" t="s">
        <v>173</v>
      </c>
      <c r="O63" s="13"/>
      <c r="P63" s="13" t="s">
        <v>245</v>
      </c>
      <c r="Q63" s="17" t="s">
        <v>175</v>
      </c>
      <c r="R63" s="17" t="s">
        <v>65</v>
      </c>
    </row>
    <row r="64" spans="1:18" s="3" customFormat="1" ht="66" customHeight="1">
      <c r="A64" s="13">
        <v>51</v>
      </c>
      <c r="B64" s="13" t="s">
        <v>246</v>
      </c>
      <c r="C64" s="13" t="s">
        <v>51</v>
      </c>
      <c r="D64" s="13" t="s">
        <v>19</v>
      </c>
      <c r="E64" s="14" t="s">
        <v>247</v>
      </c>
      <c r="F64" s="13" t="s">
        <v>248</v>
      </c>
      <c r="G64" s="13">
        <v>73000</v>
      </c>
      <c r="H64" s="13">
        <v>30000</v>
      </c>
      <c r="I64" s="13">
        <v>7000</v>
      </c>
      <c r="J64" s="13">
        <v>7000</v>
      </c>
      <c r="K64" s="13">
        <v>7000</v>
      </c>
      <c r="L64" s="13">
        <v>9000</v>
      </c>
      <c r="M64" s="13" t="s">
        <v>249</v>
      </c>
      <c r="N64" s="13"/>
      <c r="O64" s="13"/>
      <c r="P64" s="13" t="s">
        <v>245</v>
      </c>
      <c r="Q64" s="17" t="s">
        <v>175</v>
      </c>
      <c r="R64" s="17" t="s">
        <v>65</v>
      </c>
    </row>
    <row r="65" spans="1:18" s="3" customFormat="1" ht="68.099999999999994" customHeight="1">
      <c r="A65" s="13">
        <v>52</v>
      </c>
      <c r="B65" s="15" t="s">
        <v>250</v>
      </c>
      <c r="C65" s="15" t="s">
        <v>140</v>
      </c>
      <c r="D65" s="15" t="s">
        <v>18</v>
      </c>
      <c r="E65" s="16" t="s">
        <v>251</v>
      </c>
      <c r="F65" s="15" t="s">
        <v>61</v>
      </c>
      <c r="G65" s="15">
        <v>859.03</v>
      </c>
      <c r="H65" s="15">
        <v>500</v>
      </c>
      <c r="I65" s="15">
        <v>110</v>
      </c>
      <c r="J65" s="15">
        <v>130</v>
      </c>
      <c r="K65" s="15">
        <v>130</v>
      </c>
      <c r="L65" s="15">
        <v>130</v>
      </c>
      <c r="M65" s="15" t="s">
        <v>252</v>
      </c>
      <c r="N65" s="15" t="s">
        <v>253</v>
      </c>
      <c r="O65" s="15"/>
      <c r="P65" s="15" t="s">
        <v>254</v>
      </c>
      <c r="Q65" s="15" t="s">
        <v>254</v>
      </c>
      <c r="R65" s="27"/>
    </row>
    <row r="66" spans="1:18" s="3" customFormat="1" ht="62.1" customHeight="1">
      <c r="A66" s="13">
        <v>53</v>
      </c>
      <c r="B66" s="17" t="s">
        <v>255</v>
      </c>
      <c r="C66" s="17" t="s">
        <v>256</v>
      </c>
      <c r="D66" s="17" t="s">
        <v>19</v>
      </c>
      <c r="E66" s="18" t="s">
        <v>257</v>
      </c>
      <c r="F66" s="15" t="s">
        <v>258</v>
      </c>
      <c r="G66" s="15">
        <v>4000</v>
      </c>
      <c r="H66" s="15">
        <v>1500</v>
      </c>
      <c r="I66" s="15">
        <v>300</v>
      </c>
      <c r="J66" s="15">
        <v>500</v>
      </c>
      <c r="K66" s="15">
        <v>400</v>
      </c>
      <c r="L66" s="15">
        <v>300</v>
      </c>
      <c r="M66" s="15" t="s">
        <v>72</v>
      </c>
      <c r="N66" s="25"/>
      <c r="O66" s="25" t="s">
        <v>74</v>
      </c>
      <c r="P66" s="17" t="s">
        <v>259</v>
      </c>
      <c r="Q66" s="17" t="s">
        <v>259</v>
      </c>
      <c r="R66" s="27"/>
    </row>
    <row r="67" spans="1:18" s="3" customFormat="1" ht="57">
      <c r="A67" s="13">
        <v>54</v>
      </c>
      <c r="B67" s="28" t="s">
        <v>260</v>
      </c>
      <c r="C67" s="17" t="s">
        <v>261</v>
      </c>
      <c r="D67" s="27" t="s">
        <v>18</v>
      </c>
      <c r="E67" s="17" t="s">
        <v>262</v>
      </c>
      <c r="F67" s="27">
        <v>2022</v>
      </c>
      <c r="G67" s="27">
        <v>800</v>
      </c>
      <c r="H67" s="27">
        <v>800</v>
      </c>
      <c r="I67" s="27">
        <v>200</v>
      </c>
      <c r="J67" s="27">
        <v>300</v>
      </c>
      <c r="K67" s="27">
        <v>200</v>
      </c>
      <c r="L67" s="27">
        <v>100</v>
      </c>
      <c r="M67" s="15" t="s">
        <v>72</v>
      </c>
      <c r="N67" s="25" t="s">
        <v>263</v>
      </c>
      <c r="O67" s="25" t="s">
        <v>74</v>
      </c>
      <c r="P67" s="17" t="s">
        <v>259</v>
      </c>
      <c r="Q67" s="17" t="s">
        <v>259</v>
      </c>
      <c r="R67" s="27"/>
    </row>
    <row r="68" spans="1:18" s="3" customFormat="1" ht="57">
      <c r="A68" s="13">
        <v>55</v>
      </c>
      <c r="B68" s="15" t="s">
        <v>264</v>
      </c>
      <c r="C68" s="15" t="s">
        <v>265</v>
      </c>
      <c r="D68" s="15" t="s">
        <v>18</v>
      </c>
      <c r="E68" s="16" t="s">
        <v>266</v>
      </c>
      <c r="F68" s="15" t="s">
        <v>61</v>
      </c>
      <c r="G68" s="15">
        <v>500</v>
      </c>
      <c r="H68" s="15">
        <v>500</v>
      </c>
      <c r="I68" s="15">
        <v>50</v>
      </c>
      <c r="J68" s="15">
        <v>100</v>
      </c>
      <c r="K68" s="15">
        <v>150</v>
      </c>
      <c r="L68" s="15">
        <v>200</v>
      </c>
      <c r="M68" s="15" t="s">
        <v>72</v>
      </c>
      <c r="N68" s="15" t="s">
        <v>253</v>
      </c>
      <c r="O68" s="25" t="s">
        <v>74</v>
      </c>
      <c r="P68" s="15" t="s">
        <v>213</v>
      </c>
      <c r="Q68" s="15" t="s">
        <v>267</v>
      </c>
      <c r="R68" s="27"/>
    </row>
    <row r="69" spans="1:18" s="3" customFormat="1" ht="42.75">
      <c r="A69" s="13">
        <v>56</v>
      </c>
      <c r="B69" s="15" t="s">
        <v>268</v>
      </c>
      <c r="C69" s="15" t="s">
        <v>269</v>
      </c>
      <c r="D69" s="15" t="s">
        <v>18</v>
      </c>
      <c r="E69" s="15" t="s">
        <v>270</v>
      </c>
      <c r="F69" s="15" t="s">
        <v>53</v>
      </c>
      <c r="G69" s="15">
        <v>20000</v>
      </c>
      <c r="H69" s="15">
        <v>14000</v>
      </c>
      <c r="I69" s="15"/>
      <c r="J69" s="15">
        <v>4000</v>
      </c>
      <c r="K69" s="15">
        <v>5000</v>
      </c>
      <c r="L69" s="15">
        <v>5000</v>
      </c>
      <c r="M69" s="15" t="s">
        <v>271</v>
      </c>
      <c r="N69" s="15" t="s">
        <v>212</v>
      </c>
      <c r="O69" s="15"/>
      <c r="P69" s="15" t="s">
        <v>272</v>
      </c>
      <c r="Q69" s="15" t="s">
        <v>273</v>
      </c>
      <c r="R69" s="27"/>
    </row>
    <row r="70" spans="1:18" s="3" customFormat="1" ht="28.5">
      <c r="A70" s="13">
        <v>57</v>
      </c>
      <c r="B70" s="15" t="s">
        <v>274</v>
      </c>
      <c r="C70" s="15" t="s">
        <v>269</v>
      </c>
      <c r="D70" s="15" t="s">
        <v>18</v>
      </c>
      <c r="E70" s="15" t="s">
        <v>275</v>
      </c>
      <c r="F70" s="15">
        <v>2022</v>
      </c>
      <c r="G70" s="15">
        <v>2300</v>
      </c>
      <c r="H70" s="15">
        <v>2300</v>
      </c>
      <c r="I70" s="15"/>
      <c r="J70" s="15">
        <v>700</v>
      </c>
      <c r="K70" s="15">
        <v>800</v>
      </c>
      <c r="L70" s="15">
        <v>800</v>
      </c>
      <c r="M70" s="15" t="s">
        <v>276</v>
      </c>
      <c r="N70" s="15" t="s">
        <v>224</v>
      </c>
      <c r="O70" s="15"/>
      <c r="P70" s="15" t="s">
        <v>213</v>
      </c>
      <c r="Q70" s="15" t="s">
        <v>273</v>
      </c>
      <c r="R70" s="27"/>
    </row>
    <row r="71" spans="1:18" s="3" customFormat="1" ht="28.5">
      <c r="A71" s="13">
        <v>58</v>
      </c>
      <c r="B71" s="15" t="s">
        <v>277</v>
      </c>
      <c r="C71" s="15" t="s">
        <v>278</v>
      </c>
      <c r="D71" s="15" t="s">
        <v>18</v>
      </c>
      <c r="E71" s="16" t="s">
        <v>279</v>
      </c>
      <c r="F71" s="15" t="s">
        <v>61</v>
      </c>
      <c r="G71" s="15">
        <v>2000</v>
      </c>
      <c r="H71" s="15">
        <v>500</v>
      </c>
      <c r="I71" s="15"/>
      <c r="J71" s="15">
        <v>50</v>
      </c>
      <c r="K71" s="15">
        <v>200</v>
      </c>
      <c r="L71" s="15">
        <v>250</v>
      </c>
      <c r="M71" s="15" t="s">
        <v>216</v>
      </c>
      <c r="N71" s="15" t="s">
        <v>224</v>
      </c>
      <c r="O71" s="15"/>
      <c r="P71" s="15" t="s">
        <v>213</v>
      </c>
      <c r="Q71" s="15" t="s">
        <v>280</v>
      </c>
      <c r="R71" s="27"/>
    </row>
    <row r="72" spans="1:18" s="3" customFormat="1" ht="28.5">
      <c r="A72" s="13">
        <v>59</v>
      </c>
      <c r="B72" s="15" t="s">
        <v>281</v>
      </c>
      <c r="C72" s="15" t="s">
        <v>278</v>
      </c>
      <c r="D72" s="15" t="s">
        <v>18</v>
      </c>
      <c r="E72" s="16" t="s">
        <v>282</v>
      </c>
      <c r="F72" s="15">
        <v>2022</v>
      </c>
      <c r="G72" s="15">
        <v>600</v>
      </c>
      <c r="H72" s="15">
        <v>600</v>
      </c>
      <c r="I72" s="15"/>
      <c r="J72" s="15">
        <v>200</v>
      </c>
      <c r="K72" s="15">
        <v>300</v>
      </c>
      <c r="L72" s="15">
        <v>100</v>
      </c>
      <c r="M72" s="15" t="s">
        <v>72</v>
      </c>
      <c r="N72" s="15" t="s">
        <v>73</v>
      </c>
      <c r="O72" s="25" t="s">
        <v>74</v>
      </c>
      <c r="P72" s="15" t="s">
        <v>280</v>
      </c>
      <c r="Q72" s="15" t="s">
        <v>280</v>
      </c>
      <c r="R72" s="27"/>
    </row>
    <row r="73" spans="1:18" s="3" customFormat="1" ht="47.1" customHeight="1">
      <c r="A73" s="13">
        <v>60</v>
      </c>
      <c r="B73" s="29" t="s">
        <v>283</v>
      </c>
      <c r="C73" s="15" t="s">
        <v>278</v>
      </c>
      <c r="D73" s="29" t="s">
        <v>18</v>
      </c>
      <c r="E73" s="30" t="s">
        <v>284</v>
      </c>
      <c r="F73" s="29">
        <v>2022</v>
      </c>
      <c r="G73" s="29">
        <v>3000</v>
      </c>
      <c r="H73" s="29">
        <v>3000</v>
      </c>
      <c r="I73" s="29">
        <v>50</v>
      </c>
      <c r="J73" s="29">
        <v>850</v>
      </c>
      <c r="K73" s="29">
        <v>1300</v>
      </c>
      <c r="L73" s="29">
        <v>800</v>
      </c>
      <c r="M73" s="15" t="s">
        <v>72</v>
      </c>
      <c r="N73" s="15" t="s">
        <v>230</v>
      </c>
      <c r="O73" s="25" t="s">
        <v>74</v>
      </c>
      <c r="P73" s="15" t="s">
        <v>280</v>
      </c>
      <c r="Q73" s="15" t="s">
        <v>280</v>
      </c>
      <c r="R73" s="27"/>
    </row>
    <row r="74" spans="1:18" s="3" customFormat="1" ht="39.950000000000003" customHeight="1">
      <c r="A74" s="13">
        <v>61</v>
      </c>
      <c r="B74" s="15" t="s">
        <v>285</v>
      </c>
      <c r="C74" s="17" t="s">
        <v>124</v>
      </c>
      <c r="D74" s="15" t="s">
        <v>18</v>
      </c>
      <c r="E74" s="16" t="s">
        <v>286</v>
      </c>
      <c r="F74" s="15" t="s">
        <v>287</v>
      </c>
      <c r="G74" s="15">
        <v>560</v>
      </c>
      <c r="H74" s="15">
        <v>560</v>
      </c>
      <c r="I74" s="15">
        <v>60</v>
      </c>
      <c r="J74" s="15">
        <v>100</v>
      </c>
      <c r="K74" s="15">
        <v>200</v>
      </c>
      <c r="L74" s="15">
        <v>200</v>
      </c>
      <c r="M74" s="15" t="s">
        <v>72</v>
      </c>
      <c r="N74" s="15" t="s">
        <v>263</v>
      </c>
      <c r="O74" s="25" t="s">
        <v>74</v>
      </c>
      <c r="P74" s="15" t="s">
        <v>288</v>
      </c>
      <c r="Q74" s="15" t="s">
        <v>288</v>
      </c>
      <c r="R74" s="27"/>
    </row>
    <row r="75" spans="1:18" s="3" customFormat="1" ht="42.75">
      <c r="A75" s="13">
        <v>62</v>
      </c>
      <c r="B75" s="15" t="s">
        <v>289</v>
      </c>
      <c r="C75" s="17" t="s">
        <v>290</v>
      </c>
      <c r="D75" s="17" t="s">
        <v>18</v>
      </c>
      <c r="E75" s="18" t="s">
        <v>291</v>
      </c>
      <c r="F75" s="15" t="s">
        <v>61</v>
      </c>
      <c r="G75" s="15">
        <v>30000</v>
      </c>
      <c r="H75" s="15">
        <v>10000</v>
      </c>
      <c r="I75" s="15"/>
      <c r="J75" s="15">
        <v>2000</v>
      </c>
      <c r="K75" s="15">
        <v>4000</v>
      </c>
      <c r="L75" s="15">
        <v>4000</v>
      </c>
      <c r="M75" s="15" t="s">
        <v>292</v>
      </c>
      <c r="N75" s="15" t="s">
        <v>224</v>
      </c>
      <c r="O75" s="15"/>
      <c r="P75" s="17" t="s">
        <v>293</v>
      </c>
      <c r="Q75" s="17" t="s">
        <v>293</v>
      </c>
      <c r="R75" s="27"/>
    </row>
    <row r="76" spans="1:18" s="3" customFormat="1" ht="85.5">
      <c r="A76" s="13">
        <v>63</v>
      </c>
      <c r="B76" s="15" t="s">
        <v>294</v>
      </c>
      <c r="C76" s="17" t="s">
        <v>295</v>
      </c>
      <c r="D76" s="17" t="s">
        <v>18</v>
      </c>
      <c r="E76" s="18" t="s">
        <v>296</v>
      </c>
      <c r="F76" s="15" t="s">
        <v>297</v>
      </c>
      <c r="G76" s="15">
        <v>120000</v>
      </c>
      <c r="H76" s="15">
        <v>10000</v>
      </c>
      <c r="I76" s="15"/>
      <c r="J76" s="15">
        <v>2000</v>
      </c>
      <c r="K76" s="15">
        <v>4000</v>
      </c>
      <c r="L76" s="15">
        <v>4000</v>
      </c>
      <c r="M76" s="15" t="s">
        <v>298</v>
      </c>
      <c r="N76" s="15" t="s">
        <v>224</v>
      </c>
      <c r="O76" s="15"/>
      <c r="P76" s="17" t="s">
        <v>293</v>
      </c>
      <c r="Q76" s="17" t="s">
        <v>293</v>
      </c>
      <c r="R76" s="27"/>
    </row>
    <row r="77" spans="1:18" s="3" customFormat="1" ht="62.1" customHeight="1">
      <c r="A77" s="13">
        <v>64</v>
      </c>
      <c r="B77" s="17" t="s">
        <v>299</v>
      </c>
      <c r="C77" s="17" t="s">
        <v>300</v>
      </c>
      <c r="D77" s="17" t="s">
        <v>18</v>
      </c>
      <c r="E77" s="18" t="s">
        <v>301</v>
      </c>
      <c r="F77" s="15">
        <v>2022</v>
      </c>
      <c r="G77" s="15">
        <v>1924</v>
      </c>
      <c r="H77" s="15">
        <v>1924</v>
      </c>
      <c r="I77" s="15">
        <v>424</v>
      </c>
      <c r="J77" s="15">
        <v>500</v>
      </c>
      <c r="K77" s="15">
        <v>500</v>
      </c>
      <c r="L77" s="15">
        <v>500</v>
      </c>
      <c r="M77" s="15" t="s">
        <v>72</v>
      </c>
      <c r="N77" s="15" t="s">
        <v>253</v>
      </c>
      <c r="O77" s="25" t="s">
        <v>74</v>
      </c>
      <c r="P77" s="17" t="s">
        <v>293</v>
      </c>
      <c r="Q77" s="17" t="s">
        <v>293</v>
      </c>
      <c r="R77" s="27"/>
    </row>
    <row r="78" spans="1:18" s="3" customFormat="1" ht="29.1" customHeight="1">
      <c r="A78" s="19" t="s">
        <v>302</v>
      </c>
      <c r="B78" s="10" t="s">
        <v>303</v>
      </c>
      <c r="C78" s="19"/>
      <c r="D78" s="12"/>
      <c r="E78" s="20"/>
      <c r="F78" s="19"/>
      <c r="G78" s="9">
        <f t="shared" ref="G78:L78" si="6">G79+G97+G132</f>
        <v>8792842</v>
      </c>
      <c r="H78" s="9">
        <f t="shared" si="6"/>
        <v>721062</v>
      </c>
      <c r="I78" s="9">
        <f t="shared" si="6"/>
        <v>101475</v>
      </c>
      <c r="J78" s="9">
        <f t="shared" si="6"/>
        <v>132194</v>
      </c>
      <c r="K78" s="9">
        <f t="shared" si="6"/>
        <v>178661</v>
      </c>
      <c r="L78" s="9">
        <f t="shared" si="6"/>
        <v>308732</v>
      </c>
      <c r="M78" s="24"/>
      <c r="N78" s="13"/>
      <c r="O78" s="24"/>
      <c r="P78" s="13"/>
      <c r="Q78" s="13"/>
      <c r="R78" s="26"/>
    </row>
    <row r="79" spans="1:18" s="3" customFormat="1" ht="29.1" customHeight="1">
      <c r="A79" s="19" t="s">
        <v>48</v>
      </c>
      <c r="B79" s="10" t="s">
        <v>304</v>
      </c>
      <c r="C79" s="19"/>
      <c r="D79" s="12"/>
      <c r="E79" s="20"/>
      <c r="F79" s="19"/>
      <c r="G79" s="9">
        <f t="shared" ref="G79:L79" si="7">SUM(G80:G96)</f>
        <v>5898325</v>
      </c>
      <c r="H79" s="9">
        <f t="shared" si="7"/>
        <v>362600</v>
      </c>
      <c r="I79" s="9">
        <f t="shared" si="7"/>
        <v>54750</v>
      </c>
      <c r="J79" s="9">
        <f t="shared" si="7"/>
        <v>60000</v>
      </c>
      <c r="K79" s="9">
        <f t="shared" si="7"/>
        <v>93450</v>
      </c>
      <c r="L79" s="9">
        <f t="shared" si="7"/>
        <v>154400</v>
      </c>
      <c r="M79" s="24"/>
      <c r="N79" s="13"/>
      <c r="O79" s="24"/>
      <c r="P79" s="13"/>
      <c r="Q79" s="13"/>
      <c r="R79" s="26"/>
    </row>
    <row r="80" spans="1:18" s="3" customFormat="1" ht="50.1" customHeight="1">
      <c r="A80" s="13">
        <v>65</v>
      </c>
      <c r="B80" s="13" t="s">
        <v>305</v>
      </c>
      <c r="C80" s="13" t="s">
        <v>51</v>
      </c>
      <c r="D80" s="13" t="s">
        <v>18</v>
      </c>
      <c r="E80" s="14" t="s">
        <v>306</v>
      </c>
      <c r="F80" s="13" t="s">
        <v>53</v>
      </c>
      <c r="G80" s="15">
        <v>600000</v>
      </c>
      <c r="H80" s="13">
        <v>80000</v>
      </c>
      <c r="I80" s="13"/>
      <c r="J80" s="13"/>
      <c r="K80" s="13">
        <v>20000</v>
      </c>
      <c r="L80" s="13">
        <v>60000</v>
      </c>
      <c r="M80" s="13" t="s">
        <v>307</v>
      </c>
      <c r="N80" s="13" t="s">
        <v>186</v>
      </c>
      <c r="O80" s="13"/>
      <c r="P80" s="17" t="s">
        <v>308</v>
      </c>
      <c r="Q80" s="17" t="s">
        <v>89</v>
      </c>
      <c r="R80" s="17" t="s">
        <v>309</v>
      </c>
    </row>
    <row r="81" spans="1:18" s="3" customFormat="1" ht="42.75">
      <c r="A81" s="13">
        <v>66</v>
      </c>
      <c r="B81" s="13" t="s">
        <v>310</v>
      </c>
      <c r="C81" s="13" t="s">
        <v>51</v>
      </c>
      <c r="D81" s="13" t="s">
        <v>18</v>
      </c>
      <c r="E81" s="14" t="s">
        <v>311</v>
      </c>
      <c r="F81" s="13" t="s">
        <v>53</v>
      </c>
      <c r="G81" s="13">
        <v>500000</v>
      </c>
      <c r="H81" s="13">
        <v>40000</v>
      </c>
      <c r="I81" s="13"/>
      <c r="J81" s="13"/>
      <c r="K81" s="13"/>
      <c r="L81" s="13">
        <v>40000</v>
      </c>
      <c r="M81" s="13" t="s">
        <v>307</v>
      </c>
      <c r="N81" s="13" t="s">
        <v>122</v>
      </c>
      <c r="O81" s="13"/>
      <c r="P81" s="17" t="s">
        <v>312</v>
      </c>
      <c r="Q81" s="17" t="s">
        <v>89</v>
      </c>
      <c r="R81" s="17" t="s">
        <v>65</v>
      </c>
    </row>
    <row r="82" spans="1:18" s="3" customFormat="1" ht="42.75">
      <c r="A82" s="13">
        <v>67</v>
      </c>
      <c r="B82" s="13" t="s">
        <v>313</v>
      </c>
      <c r="C82" s="13" t="s">
        <v>51</v>
      </c>
      <c r="D82" s="13" t="s">
        <v>19</v>
      </c>
      <c r="E82" s="14" t="s">
        <v>314</v>
      </c>
      <c r="F82" s="13" t="s">
        <v>81</v>
      </c>
      <c r="G82" s="13">
        <v>10000</v>
      </c>
      <c r="H82" s="13">
        <v>5000</v>
      </c>
      <c r="I82" s="13">
        <v>1500</v>
      </c>
      <c r="J82" s="13">
        <v>1500</v>
      </c>
      <c r="K82" s="13">
        <v>1200</v>
      </c>
      <c r="L82" s="13">
        <v>800</v>
      </c>
      <c r="M82" s="13" t="s">
        <v>72</v>
      </c>
      <c r="N82" s="13"/>
      <c r="O82" s="13" t="s">
        <v>122</v>
      </c>
      <c r="P82" s="17" t="s">
        <v>315</v>
      </c>
      <c r="Q82" s="17" t="s">
        <v>89</v>
      </c>
      <c r="R82" s="17" t="s">
        <v>65</v>
      </c>
    </row>
    <row r="83" spans="1:18" s="3" customFormat="1" ht="42.75">
      <c r="A83" s="13">
        <v>68</v>
      </c>
      <c r="B83" s="13" t="s">
        <v>316</v>
      </c>
      <c r="C83" s="13" t="s">
        <v>51</v>
      </c>
      <c r="D83" s="13" t="s">
        <v>19</v>
      </c>
      <c r="E83" s="14" t="s">
        <v>317</v>
      </c>
      <c r="F83" s="13" t="s">
        <v>318</v>
      </c>
      <c r="G83" s="13">
        <v>4000000</v>
      </c>
      <c r="H83" s="13">
        <v>100000</v>
      </c>
      <c r="I83" s="13">
        <v>25000</v>
      </c>
      <c r="J83" s="13">
        <v>25000</v>
      </c>
      <c r="K83" s="13">
        <v>30000</v>
      </c>
      <c r="L83" s="13">
        <v>20000</v>
      </c>
      <c r="M83" s="13" t="s">
        <v>319</v>
      </c>
      <c r="N83" s="13"/>
      <c r="O83" s="13"/>
      <c r="P83" s="17" t="s">
        <v>320</v>
      </c>
      <c r="Q83" s="17" t="s">
        <v>89</v>
      </c>
      <c r="R83" s="17" t="s">
        <v>65</v>
      </c>
    </row>
    <row r="84" spans="1:18" s="3" customFormat="1" ht="42.75">
      <c r="A84" s="13">
        <v>69</v>
      </c>
      <c r="B84" s="13" t="s">
        <v>321</v>
      </c>
      <c r="C84" s="13" t="s">
        <v>51</v>
      </c>
      <c r="D84" s="13" t="s">
        <v>19</v>
      </c>
      <c r="E84" s="14" t="s">
        <v>322</v>
      </c>
      <c r="F84" s="13" t="s">
        <v>92</v>
      </c>
      <c r="G84" s="13">
        <v>600000</v>
      </c>
      <c r="H84" s="13">
        <v>70000</v>
      </c>
      <c r="I84" s="13">
        <v>20000</v>
      </c>
      <c r="J84" s="13">
        <v>20000</v>
      </c>
      <c r="K84" s="13">
        <v>20000</v>
      </c>
      <c r="L84" s="13">
        <v>10000</v>
      </c>
      <c r="M84" s="13" t="s">
        <v>319</v>
      </c>
      <c r="N84" s="13"/>
      <c r="O84" s="13"/>
      <c r="P84" s="17" t="s">
        <v>323</v>
      </c>
      <c r="Q84" s="17" t="s">
        <v>89</v>
      </c>
      <c r="R84" s="17" t="s">
        <v>65</v>
      </c>
    </row>
    <row r="85" spans="1:18" s="3" customFormat="1" ht="28.5">
      <c r="A85" s="13">
        <v>70</v>
      </c>
      <c r="B85" s="15" t="s">
        <v>324</v>
      </c>
      <c r="C85" s="15" t="s">
        <v>51</v>
      </c>
      <c r="D85" s="15" t="s">
        <v>19</v>
      </c>
      <c r="E85" s="16" t="s">
        <v>325</v>
      </c>
      <c r="F85" s="15" t="s">
        <v>81</v>
      </c>
      <c r="G85" s="15">
        <v>8000</v>
      </c>
      <c r="H85" s="15">
        <v>6000</v>
      </c>
      <c r="I85" s="15">
        <v>50</v>
      </c>
      <c r="J85" s="15">
        <v>100</v>
      </c>
      <c r="K85" s="15">
        <v>3850</v>
      </c>
      <c r="L85" s="15">
        <v>2000</v>
      </c>
      <c r="M85" s="15" t="s">
        <v>72</v>
      </c>
      <c r="N85" s="15"/>
      <c r="O85" s="15" t="s">
        <v>74</v>
      </c>
      <c r="P85" s="15" t="s">
        <v>326</v>
      </c>
      <c r="Q85" s="15" t="s">
        <v>89</v>
      </c>
      <c r="R85" s="27"/>
    </row>
    <row r="86" spans="1:18" s="3" customFormat="1" ht="45.95" customHeight="1">
      <c r="A86" s="13">
        <v>71</v>
      </c>
      <c r="B86" s="15" t="s">
        <v>327</v>
      </c>
      <c r="C86" s="15" t="s">
        <v>51</v>
      </c>
      <c r="D86" s="15" t="s">
        <v>19</v>
      </c>
      <c r="E86" s="16" t="s">
        <v>325</v>
      </c>
      <c r="F86" s="15" t="s">
        <v>81</v>
      </c>
      <c r="G86" s="15">
        <v>4000</v>
      </c>
      <c r="H86" s="15">
        <v>3000</v>
      </c>
      <c r="I86" s="15">
        <v>50</v>
      </c>
      <c r="J86" s="15">
        <v>100</v>
      </c>
      <c r="K86" s="15">
        <v>1850</v>
      </c>
      <c r="L86" s="15">
        <v>1000</v>
      </c>
      <c r="M86" s="15" t="s">
        <v>72</v>
      </c>
      <c r="N86" s="15"/>
      <c r="O86" s="15" t="s">
        <v>74</v>
      </c>
      <c r="P86" s="15" t="s">
        <v>328</v>
      </c>
      <c r="Q86" s="15" t="s">
        <v>89</v>
      </c>
      <c r="R86" s="27"/>
    </row>
    <row r="87" spans="1:18" s="3" customFormat="1" ht="39.950000000000003" customHeight="1">
      <c r="A87" s="13">
        <v>72</v>
      </c>
      <c r="B87" s="15" t="s">
        <v>329</v>
      </c>
      <c r="C87" s="15" t="s">
        <v>51</v>
      </c>
      <c r="D87" s="15" t="s">
        <v>19</v>
      </c>
      <c r="E87" s="16" t="s">
        <v>330</v>
      </c>
      <c r="F87" s="15" t="s">
        <v>81</v>
      </c>
      <c r="G87" s="15">
        <v>2000</v>
      </c>
      <c r="H87" s="15">
        <v>1500</v>
      </c>
      <c r="I87" s="15">
        <v>50</v>
      </c>
      <c r="J87" s="15">
        <v>100</v>
      </c>
      <c r="K87" s="15">
        <v>650</v>
      </c>
      <c r="L87" s="15">
        <v>700</v>
      </c>
      <c r="M87" s="15" t="s">
        <v>72</v>
      </c>
      <c r="N87" s="15"/>
      <c r="O87" s="15" t="s">
        <v>74</v>
      </c>
      <c r="P87" s="15" t="s">
        <v>331</v>
      </c>
      <c r="Q87" s="15" t="s">
        <v>89</v>
      </c>
      <c r="R87" s="27"/>
    </row>
    <row r="88" spans="1:18" s="3" customFormat="1" ht="48.95" customHeight="1">
      <c r="A88" s="13">
        <v>73</v>
      </c>
      <c r="B88" s="31" t="s">
        <v>332</v>
      </c>
      <c r="C88" s="15" t="s">
        <v>51</v>
      </c>
      <c r="D88" s="15" t="s">
        <v>19</v>
      </c>
      <c r="E88" s="16" t="s">
        <v>333</v>
      </c>
      <c r="F88" s="15" t="s">
        <v>81</v>
      </c>
      <c r="G88" s="15">
        <v>3000</v>
      </c>
      <c r="H88" s="15">
        <v>2000</v>
      </c>
      <c r="I88" s="15">
        <v>50</v>
      </c>
      <c r="J88" s="15">
        <v>100</v>
      </c>
      <c r="K88" s="15">
        <v>1050</v>
      </c>
      <c r="L88" s="15">
        <v>800</v>
      </c>
      <c r="M88" s="15" t="s">
        <v>72</v>
      </c>
      <c r="N88" s="15"/>
      <c r="O88" s="15" t="s">
        <v>74</v>
      </c>
      <c r="P88" s="15" t="s">
        <v>334</v>
      </c>
      <c r="Q88" s="15" t="s">
        <v>89</v>
      </c>
      <c r="R88" s="27"/>
    </row>
    <row r="89" spans="1:18" s="3" customFormat="1" ht="28.5">
      <c r="A89" s="13">
        <v>74</v>
      </c>
      <c r="B89" s="17" t="s">
        <v>335</v>
      </c>
      <c r="C89" s="17" t="s">
        <v>51</v>
      </c>
      <c r="D89" s="17" t="s">
        <v>19</v>
      </c>
      <c r="E89" s="18" t="s">
        <v>336</v>
      </c>
      <c r="F89" s="15" t="s">
        <v>81</v>
      </c>
      <c r="G89" s="15">
        <v>2000</v>
      </c>
      <c r="H89" s="15">
        <v>1600</v>
      </c>
      <c r="I89" s="15">
        <v>50</v>
      </c>
      <c r="J89" s="15">
        <v>100</v>
      </c>
      <c r="K89" s="15">
        <v>850</v>
      </c>
      <c r="L89" s="15">
        <v>600</v>
      </c>
      <c r="M89" s="15" t="s">
        <v>72</v>
      </c>
      <c r="N89" s="23"/>
      <c r="O89" s="23" t="s">
        <v>74</v>
      </c>
      <c r="P89" s="17" t="s">
        <v>337</v>
      </c>
      <c r="Q89" s="15" t="s">
        <v>89</v>
      </c>
      <c r="R89" s="17"/>
    </row>
    <row r="90" spans="1:18" s="3" customFormat="1" ht="28.5">
      <c r="A90" s="13">
        <v>75</v>
      </c>
      <c r="B90" s="17" t="s">
        <v>338</v>
      </c>
      <c r="C90" s="17" t="s">
        <v>51</v>
      </c>
      <c r="D90" s="17" t="s">
        <v>19</v>
      </c>
      <c r="E90" s="18" t="s">
        <v>339</v>
      </c>
      <c r="F90" s="15" t="s">
        <v>81</v>
      </c>
      <c r="G90" s="15">
        <v>1200</v>
      </c>
      <c r="H90" s="15">
        <v>1000</v>
      </c>
      <c r="I90" s="15">
        <v>500</v>
      </c>
      <c r="J90" s="15">
        <v>500</v>
      </c>
      <c r="K90" s="15"/>
      <c r="L90" s="15"/>
      <c r="M90" s="15" t="s">
        <v>72</v>
      </c>
      <c r="N90" s="23"/>
      <c r="O90" s="23" t="s">
        <v>224</v>
      </c>
      <c r="P90" s="17" t="s">
        <v>340</v>
      </c>
      <c r="Q90" s="15" t="s">
        <v>89</v>
      </c>
      <c r="R90" s="17"/>
    </row>
    <row r="91" spans="1:18" s="3" customFormat="1" ht="89.1" customHeight="1">
      <c r="A91" s="13">
        <v>76</v>
      </c>
      <c r="B91" s="13" t="s">
        <v>341</v>
      </c>
      <c r="C91" s="13" t="s">
        <v>51</v>
      </c>
      <c r="D91" s="13" t="s">
        <v>18</v>
      </c>
      <c r="E91" s="14" t="s">
        <v>342</v>
      </c>
      <c r="F91" s="13" t="s">
        <v>171</v>
      </c>
      <c r="G91" s="13">
        <v>60000</v>
      </c>
      <c r="H91" s="13">
        <v>5000</v>
      </c>
      <c r="I91" s="13"/>
      <c r="J91" s="13"/>
      <c r="K91" s="13">
        <v>500</v>
      </c>
      <c r="L91" s="13">
        <v>4500</v>
      </c>
      <c r="M91" s="13" t="s">
        <v>343</v>
      </c>
      <c r="N91" s="13" t="s">
        <v>55</v>
      </c>
      <c r="O91" s="13"/>
      <c r="P91" s="17" t="s">
        <v>56</v>
      </c>
      <c r="Q91" s="17" t="s">
        <v>344</v>
      </c>
      <c r="R91" s="15" t="s">
        <v>58</v>
      </c>
    </row>
    <row r="92" spans="1:18" s="3" customFormat="1" ht="62.1" customHeight="1">
      <c r="A92" s="13">
        <v>77</v>
      </c>
      <c r="B92" s="13" t="s">
        <v>345</v>
      </c>
      <c r="C92" s="13" t="s">
        <v>51</v>
      </c>
      <c r="D92" s="13" t="s">
        <v>18</v>
      </c>
      <c r="E92" s="14" t="s">
        <v>346</v>
      </c>
      <c r="F92" s="13" t="s">
        <v>61</v>
      </c>
      <c r="G92" s="13">
        <v>28000</v>
      </c>
      <c r="H92" s="13">
        <v>20000</v>
      </c>
      <c r="I92" s="13">
        <v>5000</v>
      </c>
      <c r="J92" s="13">
        <v>5000</v>
      </c>
      <c r="K92" s="13">
        <v>5000</v>
      </c>
      <c r="L92" s="13">
        <v>5000</v>
      </c>
      <c r="M92" s="13" t="s">
        <v>347</v>
      </c>
      <c r="N92" s="13" t="s">
        <v>63</v>
      </c>
      <c r="O92" s="13"/>
      <c r="P92" s="17" t="s">
        <v>348</v>
      </c>
      <c r="Q92" s="17" t="s">
        <v>344</v>
      </c>
      <c r="R92" s="15" t="s">
        <v>58</v>
      </c>
    </row>
    <row r="93" spans="1:18" s="3" customFormat="1" ht="60" customHeight="1">
      <c r="A93" s="13">
        <v>78</v>
      </c>
      <c r="B93" s="13" t="s">
        <v>349</v>
      </c>
      <c r="C93" s="13" t="s">
        <v>51</v>
      </c>
      <c r="D93" s="13" t="s">
        <v>19</v>
      </c>
      <c r="E93" s="14" t="s">
        <v>350</v>
      </c>
      <c r="F93" s="13" t="s">
        <v>81</v>
      </c>
      <c r="G93" s="13">
        <v>48000</v>
      </c>
      <c r="H93" s="13">
        <v>10000</v>
      </c>
      <c r="I93" s="13">
        <v>2500</v>
      </c>
      <c r="J93" s="13">
        <v>2500</v>
      </c>
      <c r="K93" s="13">
        <v>2500</v>
      </c>
      <c r="L93" s="13">
        <v>2500</v>
      </c>
      <c r="M93" s="13" t="s">
        <v>72</v>
      </c>
      <c r="N93" s="13"/>
      <c r="O93" s="13" t="s">
        <v>122</v>
      </c>
      <c r="P93" s="17" t="s">
        <v>351</v>
      </c>
      <c r="Q93" s="17" t="s">
        <v>344</v>
      </c>
      <c r="R93" s="15" t="s">
        <v>58</v>
      </c>
    </row>
    <row r="94" spans="1:18" s="3" customFormat="1" ht="42.75">
      <c r="A94" s="13">
        <v>79</v>
      </c>
      <c r="B94" s="13" t="s">
        <v>352</v>
      </c>
      <c r="C94" s="13" t="s">
        <v>51</v>
      </c>
      <c r="D94" s="13" t="s">
        <v>18</v>
      </c>
      <c r="E94" s="14" t="s">
        <v>353</v>
      </c>
      <c r="F94" s="13" t="s">
        <v>61</v>
      </c>
      <c r="G94" s="13">
        <v>25825</v>
      </c>
      <c r="H94" s="13">
        <v>15000</v>
      </c>
      <c r="I94" s="13"/>
      <c r="J94" s="13">
        <v>5000</v>
      </c>
      <c r="K94" s="13">
        <v>5000</v>
      </c>
      <c r="L94" s="13">
        <v>5000</v>
      </c>
      <c r="M94" s="13" t="s">
        <v>354</v>
      </c>
      <c r="N94" s="13" t="s">
        <v>87</v>
      </c>
      <c r="O94" s="13"/>
      <c r="P94" s="17" t="s">
        <v>56</v>
      </c>
      <c r="Q94" s="17" t="s">
        <v>344</v>
      </c>
      <c r="R94" s="17" t="s">
        <v>65</v>
      </c>
    </row>
    <row r="95" spans="1:18" s="3" customFormat="1" ht="28.5">
      <c r="A95" s="13">
        <v>80</v>
      </c>
      <c r="B95" s="15" t="s">
        <v>355</v>
      </c>
      <c r="C95" s="15" t="s">
        <v>356</v>
      </c>
      <c r="D95" s="15" t="s">
        <v>18</v>
      </c>
      <c r="E95" s="16" t="s">
        <v>357</v>
      </c>
      <c r="F95" s="15" t="s">
        <v>61</v>
      </c>
      <c r="G95" s="15">
        <v>5000</v>
      </c>
      <c r="H95" s="15">
        <v>2000</v>
      </c>
      <c r="I95" s="15"/>
      <c r="J95" s="15"/>
      <c r="K95" s="15">
        <v>800</v>
      </c>
      <c r="L95" s="15">
        <v>1200</v>
      </c>
      <c r="M95" s="15" t="s">
        <v>358</v>
      </c>
      <c r="N95" s="15" t="s">
        <v>108</v>
      </c>
      <c r="O95" s="15"/>
      <c r="P95" s="15" t="s">
        <v>359</v>
      </c>
      <c r="Q95" s="15" t="s">
        <v>344</v>
      </c>
      <c r="R95" s="27"/>
    </row>
    <row r="96" spans="1:18" s="3" customFormat="1" ht="42.75">
      <c r="A96" s="13">
        <v>81</v>
      </c>
      <c r="B96" s="15" t="s">
        <v>360</v>
      </c>
      <c r="C96" s="15" t="s">
        <v>356</v>
      </c>
      <c r="D96" s="15" t="s">
        <v>18</v>
      </c>
      <c r="E96" s="16" t="s">
        <v>361</v>
      </c>
      <c r="F96" s="15" t="s">
        <v>61</v>
      </c>
      <c r="G96" s="15">
        <v>1300</v>
      </c>
      <c r="H96" s="15">
        <v>500</v>
      </c>
      <c r="I96" s="15"/>
      <c r="J96" s="15"/>
      <c r="K96" s="15">
        <v>200</v>
      </c>
      <c r="L96" s="15">
        <v>300</v>
      </c>
      <c r="M96" s="15" t="s">
        <v>362</v>
      </c>
      <c r="N96" s="15" t="s">
        <v>153</v>
      </c>
      <c r="O96" s="15"/>
      <c r="P96" s="15" t="s">
        <v>363</v>
      </c>
      <c r="Q96" s="15" t="s">
        <v>344</v>
      </c>
      <c r="R96" s="27"/>
    </row>
    <row r="97" spans="1:18" s="3" customFormat="1" ht="29.1" customHeight="1">
      <c r="A97" s="19" t="s">
        <v>82</v>
      </c>
      <c r="B97" s="10" t="s">
        <v>364</v>
      </c>
      <c r="C97" s="19"/>
      <c r="D97" s="12"/>
      <c r="E97" s="20"/>
      <c r="F97" s="19"/>
      <c r="G97" s="9">
        <f t="shared" ref="G97:L97" si="8">SUM(G98:G131)</f>
        <v>318017</v>
      </c>
      <c r="H97" s="9">
        <f t="shared" si="8"/>
        <v>171162</v>
      </c>
      <c r="I97" s="9">
        <f t="shared" si="8"/>
        <v>23450</v>
      </c>
      <c r="J97" s="9">
        <f t="shared" si="8"/>
        <v>37919</v>
      </c>
      <c r="K97" s="9">
        <f t="shared" si="8"/>
        <v>49336</v>
      </c>
      <c r="L97" s="9">
        <f t="shared" si="8"/>
        <v>60457</v>
      </c>
      <c r="M97" s="24"/>
      <c r="N97" s="13"/>
      <c r="O97" s="24"/>
      <c r="P97" s="13"/>
      <c r="Q97" s="13"/>
      <c r="R97" s="26"/>
    </row>
    <row r="98" spans="1:18" s="3" customFormat="1" ht="108.95" customHeight="1">
      <c r="A98" s="13">
        <v>82</v>
      </c>
      <c r="B98" s="13" t="s">
        <v>365</v>
      </c>
      <c r="C98" s="13" t="s">
        <v>51</v>
      </c>
      <c r="D98" s="13" t="s">
        <v>18</v>
      </c>
      <c r="E98" s="14" t="s">
        <v>366</v>
      </c>
      <c r="F98" s="13" t="s">
        <v>61</v>
      </c>
      <c r="G98" s="13">
        <v>17630</v>
      </c>
      <c r="H98" s="13">
        <v>9000</v>
      </c>
      <c r="I98" s="13"/>
      <c r="J98" s="13"/>
      <c r="K98" s="13">
        <v>3000</v>
      </c>
      <c r="L98" s="13">
        <v>6000</v>
      </c>
      <c r="M98" s="13" t="s">
        <v>178</v>
      </c>
      <c r="N98" s="13" t="s">
        <v>55</v>
      </c>
      <c r="O98" s="13"/>
      <c r="P98" s="29" t="s">
        <v>367</v>
      </c>
      <c r="Q98" s="29" t="s">
        <v>368</v>
      </c>
      <c r="R98" s="17" t="s">
        <v>58</v>
      </c>
    </row>
    <row r="99" spans="1:18" s="3" customFormat="1" ht="42.75">
      <c r="A99" s="13">
        <v>83</v>
      </c>
      <c r="B99" s="13" t="s">
        <v>369</v>
      </c>
      <c r="C99" s="13" t="s">
        <v>51</v>
      </c>
      <c r="D99" s="13" t="s">
        <v>18</v>
      </c>
      <c r="E99" s="14" t="s">
        <v>370</v>
      </c>
      <c r="F99" s="13" t="s">
        <v>61</v>
      </c>
      <c r="G99" s="13">
        <v>13000</v>
      </c>
      <c r="H99" s="13">
        <v>8000</v>
      </c>
      <c r="I99" s="13"/>
      <c r="J99" s="13">
        <v>2500</v>
      </c>
      <c r="K99" s="13">
        <v>2500</v>
      </c>
      <c r="L99" s="13">
        <v>3000</v>
      </c>
      <c r="M99" s="13" t="s">
        <v>371</v>
      </c>
      <c r="N99" s="13" t="s">
        <v>372</v>
      </c>
      <c r="O99" s="13"/>
      <c r="P99" s="39" t="s">
        <v>373</v>
      </c>
      <c r="Q99" s="17" t="s">
        <v>368</v>
      </c>
      <c r="R99" s="17" t="s">
        <v>65</v>
      </c>
    </row>
    <row r="100" spans="1:18" s="3" customFormat="1" ht="85.5">
      <c r="A100" s="13">
        <v>84</v>
      </c>
      <c r="B100" s="13" t="s">
        <v>374</v>
      </c>
      <c r="C100" s="13" t="s">
        <v>51</v>
      </c>
      <c r="D100" s="13" t="s">
        <v>19</v>
      </c>
      <c r="E100" s="14" t="s">
        <v>375</v>
      </c>
      <c r="F100" s="13" t="s">
        <v>198</v>
      </c>
      <c r="G100" s="13">
        <v>11000</v>
      </c>
      <c r="H100" s="13">
        <v>4000</v>
      </c>
      <c r="I100" s="13">
        <v>1000</v>
      </c>
      <c r="J100" s="13">
        <v>1000</v>
      </c>
      <c r="K100" s="13">
        <v>1000</v>
      </c>
      <c r="L100" s="13">
        <v>1000</v>
      </c>
      <c r="M100" s="13" t="s">
        <v>376</v>
      </c>
      <c r="N100" s="13"/>
      <c r="O100" s="13"/>
      <c r="P100" s="15" t="s">
        <v>377</v>
      </c>
      <c r="Q100" s="15" t="s">
        <v>377</v>
      </c>
      <c r="R100" s="17" t="s">
        <v>65</v>
      </c>
    </row>
    <row r="101" spans="1:18" s="3" customFormat="1" ht="63" customHeight="1">
      <c r="A101" s="13">
        <v>85</v>
      </c>
      <c r="B101" s="15" t="s">
        <v>378</v>
      </c>
      <c r="C101" s="15" t="s">
        <v>379</v>
      </c>
      <c r="D101" s="15" t="s">
        <v>19</v>
      </c>
      <c r="E101" s="16" t="s">
        <v>380</v>
      </c>
      <c r="F101" s="15" t="s">
        <v>81</v>
      </c>
      <c r="G101" s="15">
        <v>3800</v>
      </c>
      <c r="H101" s="15">
        <v>1900</v>
      </c>
      <c r="I101" s="15">
        <v>400</v>
      </c>
      <c r="J101" s="15">
        <v>500</v>
      </c>
      <c r="K101" s="15">
        <v>500</v>
      </c>
      <c r="L101" s="15">
        <v>500</v>
      </c>
      <c r="M101" s="15" t="s">
        <v>72</v>
      </c>
      <c r="N101" s="15"/>
      <c r="O101" s="15" t="s">
        <v>74</v>
      </c>
      <c r="P101" s="15" t="s">
        <v>381</v>
      </c>
      <c r="Q101" s="15" t="s">
        <v>377</v>
      </c>
      <c r="R101" s="27"/>
    </row>
    <row r="102" spans="1:18" s="3" customFormat="1" ht="128.25">
      <c r="A102" s="13">
        <v>86</v>
      </c>
      <c r="B102" s="15" t="s">
        <v>382</v>
      </c>
      <c r="C102" s="15" t="s">
        <v>383</v>
      </c>
      <c r="D102" s="15" t="s">
        <v>18</v>
      </c>
      <c r="E102" s="16" t="s">
        <v>384</v>
      </c>
      <c r="F102" s="15" t="s">
        <v>53</v>
      </c>
      <c r="G102" s="15">
        <v>12000</v>
      </c>
      <c r="H102" s="15">
        <v>3500</v>
      </c>
      <c r="I102" s="15"/>
      <c r="J102" s="15">
        <v>500</v>
      </c>
      <c r="K102" s="15">
        <v>1500</v>
      </c>
      <c r="L102" s="15">
        <v>1500</v>
      </c>
      <c r="M102" s="15" t="s">
        <v>385</v>
      </c>
      <c r="N102" s="15" t="s">
        <v>212</v>
      </c>
      <c r="O102" s="15"/>
      <c r="P102" s="15" t="s">
        <v>213</v>
      </c>
      <c r="Q102" s="15" t="s">
        <v>377</v>
      </c>
      <c r="R102" s="27"/>
    </row>
    <row r="103" spans="1:18" s="3" customFormat="1" ht="177.95" customHeight="1">
      <c r="A103" s="13">
        <v>87</v>
      </c>
      <c r="B103" s="13" t="s">
        <v>386</v>
      </c>
      <c r="C103" s="13" t="s">
        <v>51</v>
      </c>
      <c r="D103" s="13" t="s">
        <v>19</v>
      </c>
      <c r="E103" s="14" t="s">
        <v>387</v>
      </c>
      <c r="F103" s="13" t="s">
        <v>388</v>
      </c>
      <c r="G103" s="13">
        <v>86000</v>
      </c>
      <c r="H103" s="13">
        <v>30500</v>
      </c>
      <c r="I103" s="13">
        <v>7500</v>
      </c>
      <c r="J103" s="13">
        <v>7500</v>
      </c>
      <c r="K103" s="13">
        <v>7500</v>
      </c>
      <c r="L103" s="13">
        <v>8000</v>
      </c>
      <c r="M103" s="13" t="s">
        <v>72</v>
      </c>
      <c r="N103" s="13"/>
      <c r="O103" s="13" t="s">
        <v>122</v>
      </c>
      <c r="P103" s="17" t="s">
        <v>56</v>
      </c>
      <c r="Q103" s="17" t="s">
        <v>368</v>
      </c>
      <c r="R103" s="17" t="s">
        <v>65</v>
      </c>
    </row>
    <row r="104" spans="1:18" s="3" customFormat="1" ht="69" customHeight="1">
      <c r="A104" s="13">
        <v>88</v>
      </c>
      <c r="B104" s="13" t="s">
        <v>389</v>
      </c>
      <c r="C104" s="13" t="s">
        <v>51</v>
      </c>
      <c r="D104" s="13" t="s">
        <v>19</v>
      </c>
      <c r="E104" s="14" t="s">
        <v>390</v>
      </c>
      <c r="F104" s="13" t="s">
        <v>81</v>
      </c>
      <c r="G104" s="13">
        <v>57000</v>
      </c>
      <c r="H104" s="13">
        <v>25000</v>
      </c>
      <c r="I104" s="13">
        <v>6000</v>
      </c>
      <c r="J104" s="13">
        <v>6000</v>
      </c>
      <c r="K104" s="13">
        <v>6000</v>
      </c>
      <c r="L104" s="13">
        <v>7000</v>
      </c>
      <c r="M104" s="13" t="s">
        <v>72</v>
      </c>
      <c r="N104" s="13"/>
      <c r="O104" s="13" t="s">
        <v>122</v>
      </c>
      <c r="P104" s="32" t="s">
        <v>391</v>
      </c>
      <c r="Q104" s="32" t="s">
        <v>368</v>
      </c>
      <c r="R104" s="17" t="s">
        <v>65</v>
      </c>
    </row>
    <row r="105" spans="1:18" s="3" customFormat="1" ht="104.1" customHeight="1">
      <c r="A105" s="13">
        <v>89</v>
      </c>
      <c r="B105" s="17" t="s">
        <v>392</v>
      </c>
      <c r="C105" s="17" t="s">
        <v>393</v>
      </c>
      <c r="D105" s="17" t="s">
        <v>18</v>
      </c>
      <c r="E105" s="18" t="s">
        <v>394</v>
      </c>
      <c r="F105" s="15">
        <v>2022</v>
      </c>
      <c r="G105" s="15">
        <v>4501</v>
      </c>
      <c r="H105" s="15">
        <v>4501</v>
      </c>
      <c r="I105" s="15">
        <v>300</v>
      </c>
      <c r="J105" s="15">
        <v>1300</v>
      </c>
      <c r="K105" s="15">
        <v>1400</v>
      </c>
      <c r="L105" s="15">
        <v>1501</v>
      </c>
      <c r="M105" s="15" t="s">
        <v>72</v>
      </c>
      <c r="N105" s="15" t="s">
        <v>230</v>
      </c>
      <c r="O105" s="15" t="s">
        <v>74</v>
      </c>
      <c r="P105" s="17" t="s">
        <v>395</v>
      </c>
      <c r="Q105" s="17" t="s">
        <v>368</v>
      </c>
      <c r="R105" s="17" t="s">
        <v>208</v>
      </c>
    </row>
    <row r="106" spans="1:18" s="3" customFormat="1" ht="48.95" customHeight="1">
      <c r="A106" s="13">
        <v>90</v>
      </c>
      <c r="B106" s="17" t="s">
        <v>396</v>
      </c>
      <c r="C106" s="17" t="s">
        <v>397</v>
      </c>
      <c r="D106" s="17" t="s">
        <v>18</v>
      </c>
      <c r="E106" s="18" t="s">
        <v>398</v>
      </c>
      <c r="F106" s="15">
        <v>2022</v>
      </c>
      <c r="G106" s="15">
        <v>4620</v>
      </c>
      <c r="H106" s="15">
        <v>4620</v>
      </c>
      <c r="I106" s="15">
        <v>400</v>
      </c>
      <c r="J106" s="15">
        <v>1374</v>
      </c>
      <c r="K106" s="15">
        <v>1373</v>
      </c>
      <c r="L106" s="15">
        <v>1473</v>
      </c>
      <c r="M106" s="15" t="s">
        <v>72</v>
      </c>
      <c r="N106" s="15" t="s">
        <v>230</v>
      </c>
      <c r="O106" s="15" t="s">
        <v>74</v>
      </c>
      <c r="P106" s="17" t="s">
        <v>399</v>
      </c>
      <c r="Q106" s="17" t="s">
        <v>368</v>
      </c>
      <c r="R106" s="17"/>
    </row>
    <row r="107" spans="1:18" s="3" customFormat="1" ht="85.5">
      <c r="A107" s="13">
        <v>91</v>
      </c>
      <c r="B107" s="17" t="s">
        <v>400</v>
      </c>
      <c r="C107" s="17" t="s">
        <v>393</v>
      </c>
      <c r="D107" s="17" t="s">
        <v>18</v>
      </c>
      <c r="E107" s="18" t="s">
        <v>401</v>
      </c>
      <c r="F107" s="15" t="s">
        <v>61</v>
      </c>
      <c r="G107" s="15">
        <v>4100</v>
      </c>
      <c r="H107" s="15">
        <v>2100</v>
      </c>
      <c r="I107" s="15"/>
      <c r="J107" s="15"/>
      <c r="K107" s="15">
        <v>1000</v>
      </c>
      <c r="L107" s="15">
        <v>1100</v>
      </c>
      <c r="M107" s="15" t="s">
        <v>402</v>
      </c>
      <c r="N107" s="15" t="s">
        <v>108</v>
      </c>
      <c r="O107" s="15"/>
      <c r="P107" s="17" t="s">
        <v>395</v>
      </c>
      <c r="Q107" s="17" t="s">
        <v>368</v>
      </c>
      <c r="R107" s="17"/>
    </row>
    <row r="108" spans="1:18" s="3" customFormat="1" ht="119.1" customHeight="1">
      <c r="A108" s="13">
        <v>92</v>
      </c>
      <c r="B108" s="17" t="s">
        <v>403</v>
      </c>
      <c r="C108" s="17" t="s">
        <v>404</v>
      </c>
      <c r="D108" s="17" t="s">
        <v>18</v>
      </c>
      <c r="E108" s="16" t="s">
        <v>405</v>
      </c>
      <c r="F108" s="22">
        <v>2022</v>
      </c>
      <c r="G108" s="22">
        <v>3400</v>
      </c>
      <c r="H108" s="22">
        <v>3400</v>
      </c>
      <c r="I108" s="22">
        <v>500</v>
      </c>
      <c r="J108" s="22">
        <v>1000</v>
      </c>
      <c r="K108" s="22">
        <v>900</v>
      </c>
      <c r="L108" s="22">
        <v>1000</v>
      </c>
      <c r="M108" s="15" t="s">
        <v>72</v>
      </c>
      <c r="N108" s="22" t="s">
        <v>230</v>
      </c>
      <c r="O108" s="22" t="s">
        <v>74</v>
      </c>
      <c r="P108" s="17" t="s">
        <v>406</v>
      </c>
      <c r="Q108" s="17" t="s">
        <v>368</v>
      </c>
      <c r="R108" s="27"/>
    </row>
    <row r="109" spans="1:18" s="3" customFormat="1" ht="53.1" customHeight="1">
      <c r="A109" s="13">
        <v>93</v>
      </c>
      <c r="B109" s="17" t="s">
        <v>407</v>
      </c>
      <c r="C109" s="17" t="s">
        <v>397</v>
      </c>
      <c r="D109" s="17" t="s">
        <v>18</v>
      </c>
      <c r="E109" s="18" t="s">
        <v>408</v>
      </c>
      <c r="F109" s="15">
        <v>2022</v>
      </c>
      <c r="G109" s="15">
        <v>4648</v>
      </c>
      <c r="H109" s="15">
        <v>4648</v>
      </c>
      <c r="I109" s="15">
        <v>400</v>
      </c>
      <c r="J109" s="15">
        <v>1416</v>
      </c>
      <c r="K109" s="15">
        <v>1416</v>
      </c>
      <c r="L109" s="15">
        <v>1416</v>
      </c>
      <c r="M109" s="15" t="s">
        <v>72</v>
      </c>
      <c r="N109" s="15" t="s">
        <v>230</v>
      </c>
      <c r="O109" s="15" t="s">
        <v>74</v>
      </c>
      <c r="P109" s="17" t="s">
        <v>399</v>
      </c>
      <c r="Q109" s="17" t="s">
        <v>368</v>
      </c>
      <c r="R109" s="17"/>
    </row>
    <row r="110" spans="1:18" s="3" customFormat="1" ht="150.94999999999999" customHeight="1">
      <c r="A110" s="13">
        <v>94</v>
      </c>
      <c r="B110" s="17" t="s">
        <v>409</v>
      </c>
      <c r="C110" s="32" t="s">
        <v>51</v>
      </c>
      <c r="D110" s="17" t="s">
        <v>18</v>
      </c>
      <c r="E110" s="33" t="s">
        <v>410</v>
      </c>
      <c r="F110" s="15">
        <v>2022</v>
      </c>
      <c r="G110" s="15">
        <v>6870</v>
      </c>
      <c r="H110" s="15">
        <v>6870</v>
      </c>
      <c r="I110" s="15"/>
      <c r="J110" s="15">
        <v>1200</v>
      </c>
      <c r="K110" s="15">
        <v>2300</v>
      </c>
      <c r="L110" s="15">
        <v>3370</v>
      </c>
      <c r="M110" s="15" t="s">
        <v>72</v>
      </c>
      <c r="N110" s="29" t="s">
        <v>224</v>
      </c>
      <c r="O110" s="29" t="s">
        <v>74</v>
      </c>
      <c r="P110" s="39" t="s">
        <v>411</v>
      </c>
      <c r="Q110" s="17" t="s">
        <v>368</v>
      </c>
      <c r="R110" s="27"/>
    </row>
    <row r="111" spans="1:18" s="3" customFormat="1" ht="57">
      <c r="A111" s="13">
        <v>95</v>
      </c>
      <c r="B111" s="17" t="s">
        <v>412</v>
      </c>
      <c r="C111" s="17" t="s">
        <v>413</v>
      </c>
      <c r="D111" s="17" t="s">
        <v>18</v>
      </c>
      <c r="E111" s="17" t="s">
        <v>414</v>
      </c>
      <c r="F111" s="17">
        <v>2022</v>
      </c>
      <c r="G111" s="17">
        <v>2000</v>
      </c>
      <c r="H111" s="17">
        <v>2000</v>
      </c>
      <c r="I111" s="17"/>
      <c r="J111" s="17"/>
      <c r="K111" s="40">
        <v>800</v>
      </c>
      <c r="L111" s="40">
        <v>1200</v>
      </c>
      <c r="M111" s="15" t="s">
        <v>72</v>
      </c>
      <c r="N111" s="17" t="s">
        <v>108</v>
      </c>
      <c r="O111" s="17" t="s">
        <v>74</v>
      </c>
      <c r="P111" s="17" t="s">
        <v>415</v>
      </c>
      <c r="Q111" s="17" t="s">
        <v>368</v>
      </c>
      <c r="R111" s="17"/>
    </row>
    <row r="112" spans="1:18" s="3" customFormat="1" ht="28.5">
      <c r="A112" s="13">
        <v>96</v>
      </c>
      <c r="B112" s="17" t="s">
        <v>416</v>
      </c>
      <c r="C112" s="34" t="s">
        <v>51</v>
      </c>
      <c r="D112" s="27" t="s">
        <v>18</v>
      </c>
      <c r="E112" s="17" t="s">
        <v>414</v>
      </c>
      <c r="F112" s="27">
        <v>2022</v>
      </c>
      <c r="G112" s="27">
        <v>3600</v>
      </c>
      <c r="H112" s="27">
        <v>3600</v>
      </c>
      <c r="I112" s="27"/>
      <c r="J112" s="27"/>
      <c r="K112" s="41">
        <v>1600</v>
      </c>
      <c r="L112" s="41">
        <v>2000</v>
      </c>
      <c r="M112" s="15" t="s">
        <v>72</v>
      </c>
      <c r="N112" s="17" t="s">
        <v>108</v>
      </c>
      <c r="O112" s="17" t="s">
        <v>74</v>
      </c>
      <c r="P112" s="17" t="s">
        <v>417</v>
      </c>
      <c r="Q112" s="17" t="s">
        <v>368</v>
      </c>
      <c r="R112" s="17"/>
    </row>
    <row r="113" spans="1:18" s="3" customFormat="1" ht="105" customHeight="1">
      <c r="A113" s="13">
        <v>97</v>
      </c>
      <c r="B113" s="17" t="s">
        <v>418</v>
      </c>
      <c r="C113" s="32" t="s">
        <v>51</v>
      </c>
      <c r="D113" s="17" t="s">
        <v>18</v>
      </c>
      <c r="E113" s="35" t="s">
        <v>419</v>
      </c>
      <c r="F113" s="15">
        <v>2022</v>
      </c>
      <c r="G113" s="27">
        <v>4900</v>
      </c>
      <c r="H113" s="27">
        <v>4900</v>
      </c>
      <c r="I113" s="27">
        <v>400</v>
      </c>
      <c r="J113" s="27">
        <v>1400</v>
      </c>
      <c r="K113" s="27">
        <v>1500</v>
      </c>
      <c r="L113" s="27">
        <v>1600</v>
      </c>
      <c r="M113" s="15" t="s">
        <v>72</v>
      </c>
      <c r="N113" s="27" t="s">
        <v>230</v>
      </c>
      <c r="O113" s="27" t="s">
        <v>74</v>
      </c>
      <c r="P113" s="39" t="s">
        <v>420</v>
      </c>
      <c r="Q113" s="17" t="s">
        <v>368</v>
      </c>
      <c r="R113" s="17"/>
    </row>
    <row r="114" spans="1:18" s="3" customFormat="1" ht="78" customHeight="1">
      <c r="A114" s="13">
        <v>98</v>
      </c>
      <c r="B114" s="17" t="s">
        <v>421</v>
      </c>
      <c r="C114" s="32" t="s">
        <v>51</v>
      </c>
      <c r="D114" s="17" t="s">
        <v>18</v>
      </c>
      <c r="E114" s="18" t="s">
        <v>422</v>
      </c>
      <c r="F114" s="17">
        <v>2022</v>
      </c>
      <c r="G114" s="17">
        <v>4800</v>
      </c>
      <c r="H114" s="17">
        <v>4800</v>
      </c>
      <c r="I114" s="17">
        <v>300</v>
      </c>
      <c r="J114" s="17">
        <v>1500</v>
      </c>
      <c r="K114" s="17">
        <v>1500</v>
      </c>
      <c r="L114" s="17">
        <v>1500</v>
      </c>
      <c r="M114" s="15" t="s">
        <v>72</v>
      </c>
      <c r="N114" s="17" t="s">
        <v>230</v>
      </c>
      <c r="O114" s="17" t="s">
        <v>74</v>
      </c>
      <c r="P114" s="18"/>
      <c r="Q114" s="17" t="s">
        <v>368</v>
      </c>
      <c r="R114" s="17"/>
    </row>
    <row r="115" spans="1:18" s="3" customFormat="1" ht="135" customHeight="1">
      <c r="A115" s="13">
        <v>99</v>
      </c>
      <c r="B115" s="17" t="s">
        <v>423</v>
      </c>
      <c r="C115" s="17" t="s">
        <v>424</v>
      </c>
      <c r="D115" s="17" t="s">
        <v>18</v>
      </c>
      <c r="E115" s="21" t="s">
        <v>425</v>
      </c>
      <c r="F115" s="17" t="s">
        <v>61</v>
      </c>
      <c r="G115" s="27">
        <v>4000</v>
      </c>
      <c r="H115" s="27">
        <v>1350</v>
      </c>
      <c r="I115" s="27"/>
      <c r="J115" s="27">
        <v>250</v>
      </c>
      <c r="K115" s="27">
        <v>450</v>
      </c>
      <c r="L115" s="27">
        <v>650</v>
      </c>
      <c r="M115" s="15" t="s">
        <v>426</v>
      </c>
      <c r="N115" s="15" t="s">
        <v>73</v>
      </c>
      <c r="O115" s="15"/>
      <c r="P115" s="17" t="s">
        <v>427</v>
      </c>
      <c r="Q115" s="17" t="s">
        <v>368</v>
      </c>
      <c r="R115" s="17"/>
    </row>
    <row r="116" spans="1:18" s="3" customFormat="1" ht="35.1" customHeight="1">
      <c r="A116" s="13">
        <v>100</v>
      </c>
      <c r="B116" s="17" t="s">
        <v>428</v>
      </c>
      <c r="C116" s="32" t="s">
        <v>51</v>
      </c>
      <c r="D116" s="17" t="s">
        <v>18</v>
      </c>
      <c r="E116" s="17" t="s">
        <v>429</v>
      </c>
      <c r="F116" s="17" t="s">
        <v>61</v>
      </c>
      <c r="G116" s="17">
        <v>2000</v>
      </c>
      <c r="H116" s="17">
        <v>1300</v>
      </c>
      <c r="I116" s="17"/>
      <c r="J116" s="17">
        <v>100</v>
      </c>
      <c r="K116" s="17">
        <v>600</v>
      </c>
      <c r="L116" s="17">
        <v>600</v>
      </c>
      <c r="M116" s="17" t="s">
        <v>430</v>
      </c>
      <c r="N116" s="17" t="s">
        <v>224</v>
      </c>
      <c r="O116" s="17"/>
      <c r="P116" s="17"/>
      <c r="Q116" s="17" t="s">
        <v>368</v>
      </c>
      <c r="R116" s="17"/>
    </row>
    <row r="117" spans="1:18" s="3" customFormat="1" ht="92.1" customHeight="1">
      <c r="A117" s="13">
        <v>101</v>
      </c>
      <c r="B117" s="17" t="s">
        <v>431</v>
      </c>
      <c r="C117" s="18" t="s">
        <v>432</v>
      </c>
      <c r="D117" s="17" t="s">
        <v>18</v>
      </c>
      <c r="E117" s="18" t="s">
        <v>433</v>
      </c>
      <c r="F117" s="17" t="s">
        <v>61</v>
      </c>
      <c r="G117" s="17">
        <v>2000</v>
      </c>
      <c r="H117" s="17">
        <v>1600</v>
      </c>
      <c r="I117" s="17"/>
      <c r="J117" s="17">
        <v>404</v>
      </c>
      <c r="K117" s="17">
        <v>539</v>
      </c>
      <c r="L117" s="17">
        <v>657</v>
      </c>
      <c r="M117" s="17" t="s">
        <v>434</v>
      </c>
      <c r="N117" s="17" t="s">
        <v>73</v>
      </c>
      <c r="O117" s="17"/>
      <c r="P117" s="18" t="s">
        <v>435</v>
      </c>
      <c r="Q117" s="18" t="s">
        <v>368</v>
      </c>
      <c r="R117" s="17"/>
    </row>
    <row r="118" spans="1:18" s="3" customFormat="1" ht="35.1" customHeight="1">
      <c r="A118" s="13">
        <v>102</v>
      </c>
      <c r="B118" s="17" t="s">
        <v>436</v>
      </c>
      <c r="C118" s="17" t="s">
        <v>437</v>
      </c>
      <c r="D118" s="17" t="s">
        <v>18</v>
      </c>
      <c r="E118" s="18" t="s">
        <v>438</v>
      </c>
      <c r="F118" s="17">
        <v>2022</v>
      </c>
      <c r="G118" s="27">
        <v>1648</v>
      </c>
      <c r="H118" s="27">
        <v>1648</v>
      </c>
      <c r="I118" s="27"/>
      <c r="J118" s="27">
        <v>200</v>
      </c>
      <c r="K118" s="27">
        <v>728</v>
      </c>
      <c r="L118" s="27">
        <v>720</v>
      </c>
      <c r="M118" s="17" t="s">
        <v>72</v>
      </c>
      <c r="N118" s="17" t="s">
        <v>73</v>
      </c>
      <c r="O118" s="17" t="s">
        <v>74</v>
      </c>
      <c r="P118" s="17" t="s">
        <v>273</v>
      </c>
      <c r="Q118" s="18" t="s">
        <v>368</v>
      </c>
      <c r="R118" s="17"/>
    </row>
    <row r="119" spans="1:18" s="3" customFormat="1" ht="85.5">
      <c r="A119" s="13">
        <v>103</v>
      </c>
      <c r="B119" s="17" t="s">
        <v>439</v>
      </c>
      <c r="C119" s="18" t="s">
        <v>440</v>
      </c>
      <c r="D119" s="17" t="s">
        <v>18</v>
      </c>
      <c r="E119" s="18" t="s">
        <v>441</v>
      </c>
      <c r="F119" s="17">
        <v>2022</v>
      </c>
      <c r="G119" s="27">
        <v>1600</v>
      </c>
      <c r="H119" s="27">
        <v>1600</v>
      </c>
      <c r="I119" s="27"/>
      <c r="J119" s="27">
        <v>200</v>
      </c>
      <c r="K119" s="27">
        <v>700</v>
      </c>
      <c r="L119" s="27">
        <v>700</v>
      </c>
      <c r="M119" s="17" t="s">
        <v>72</v>
      </c>
      <c r="N119" s="17" t="s">
        <v>73</v>
      </c>
      <c r="O119" s="17" t="s">
        <v>74</v>
      </c>
      <c r="P119" s="18" t="s">
        <v>442</v>
      </c>
      <c r="Q119" s="18" t="s">
        <v>368</v>
      </c>
      <c r="R119" s="17"/>
    </row>
    <row r="120" spans="1:18" s="3" customFormat="1" ht="42.75">
      <c r="A120" s="13">
        <v>104</v>
      </c>
      <c r="B120" s="13" t="s">
        <v>443</v>
      </c>
      <c r="C120" s="13" t="s">
        <v>51</v>
      </c>
      <c r="D120" s="13" t="s">
        <v>18</v>
      </c>
      <c r="E120" s="14" t="s">
        <v>444</v>
      </c>
      <c r="F120" s="13">
        <v>2022</v>
      </c>
      <c r="G120" s="13">
        <v>29530</v>
      </c>
      <c r="H120" s="13">
        <v>29530</v>
      </c>
      <c r="I120" s="13">
        <v>5000</v>
      </c>
      <c r="J120" s="13">
        <v>7000</v>
      </c>
      <c r="K120" s="13">
        <v>7000</v>
      </c>
      <c r="L120" s="13">
        <v>10530</v>
      </c>
      <c r="M120" s="13" t="s">
        <v>72</v>
      </c>
      <c r="N120" s="13" t="s">
        <v>173</v>
      </c>
      <c r="O120" s="13" t="s">
        <v>122</v>
      </c>
      <c r="P120" s="15" t="s">
        <v>445</v>
      </c>
      <c r="Q120" s="15" t="s">
        <v>446</v>
      </c>
      <c r="R120" s="17" t="s">
        <v>65</v>
      </c>
    </row>
    <row r="121" spans="1:18" s="3" customFormat="1" ht="140.1" customHeight="1">
      <c r="A121" s="13">
        <v>105</v>
      </c>
      <c r="B121" s="36" t="s">
        <v>447</v>
      </c>
      <c r="C121" s="36" t="s">
        <v>448</v>
      </c>
      <c r="D121" s="15" t="s">
        <v>19</v>
      </c>
      <c r="E121" s="35" t="s">
        <v>449</v>
      </c>
      <c r="F121" s="15" t="s">
        <v>198</v>
      </c>
      <c r="G121" s="15">
        <v>6000</v>
      </c>
      <c r="H121" s="15">
        <v>2000</v>
      </c>
      <c r="I121" s="15">
        <v>500</v>
      </c>
      <c r="J121" s="15">
        <v>500</v>
      </c>
      <c r="K121" s="15">
        <v>500</v>
      </c>
      <c r="L121" s="15">
        <v>500</v>
      </c>
      <c r="M121" s="15" t="s">
        <v>450</v>
      </c>
      <c r="N121" s="15"/>
      <c r="O121" s="15"/>
      <c r="P121" s="15" t="s">
        <v>451</v>
      </c>
      <c r="Q121" s="15" t="s">
        <v>452</v>
      </c>
      <c r="R121" s="27"/>
    </row>
    <row r="122" spans="1:18" s="3" customFormat="1" ht="50.1" customHeight="1">
      <c r="A122" s="13">
        <v>106</v>
      </c>
      <c r="B122" s="15" t="s">
        <v>453</v>
      </c>
      <c r="C122" s="15" t="s">
        <v>454</v>
      </c>
      <c r="D122" s="15" t="s">
        <v>18</v>
      </c>
      <c r="E122" s="37" t="s">
        <v>455</v>
      </c>
      <c r="F122" s="15">
        <v>2022</v>
      </c>
      <c r="G122" s="15">
        <v>500</v>
      </c>
      <c r="H122" s="15">
        <v>500</v>
      </c>
      <c r="I122" s="15">
        <v>50</v>
      </c>
      <c r="J122" s="15">
        <v>150</v>
      </c>
      <c r="K122" s="15">
        <v>150</v>
      </c>
      <c r="L122" s="15">
        <v>150</v>
      </c>
      <c r="M122" s="15" t="s">
        <v>72</v>
      </c>
      <c r="N122" s="15" t="s">
        <v>230</v>
      </c>
      <c r="O122" s="15" t="s">
        <v>74</v>
      </c>
      <c r="P122" s="15" t="s">
        <v>456</v>
      </c>
      <c r="Q122" s="15" t="s">
        <v>457</v>
      </c>
      <c r="R122" s="27"/>
    </row>
    <row r="123" spans="1:18" s="3" customFormat="1" ht="33.950000000000003" customHeight="1">
      <c r="A123" s="13">
        <v>107</v>
      </c>
      <c r="B123" s="15" t="s">
        <v>458</v>
      </c>
      <c r="C123" s="15" t="s">
        <v>140</v>
      </c>
      <c r="D123" s="15" t="s">
        <v>18</v>
      </c>
      <c r="E123" s="16" t="s">
        <v>459</v>
      </c>
      <c r="F123" s="15" t="s">
        <v>61</v>
      </c>
      <c r="G123" s="15">
        <v>1500</v>
      </c>
      <c r="H123" s="15">
        <v>500</v>
      </c>
      <c r="I123" s="15">
        <v>100</v>
      </c>
      <c r="J123" s="15">
        <v>130</v>
      </c>
      <c r="K123" s="15">
        <v>130</v>
      </c>
      <c r="L123" s="15">
        <v>140</v>
      </c>
      <c r="M123" s="15" t="s">
        <v>460</v>
      </c>
      <c r="N123" s="15" t="s">
        <v>263</v>
      </c>
      <c r="O123" s="15"/>
      <c r="P123" s="15" t="s">
        <v>254</v>
      </c>
      <c r="Q123" s="15" t="s">
        <v>254</v>
      </c>
      <c r="R123" s="27"/>
    </row>
    <row r="124" spans="1:18" s="3" customFormat="1" ht="69.95" customHeight="1">
      <c r="A124" s="13">
        <v>108</v>
      </c>
      <c r="B124" s="32" t="s">
        <v>461</v>
      </c>
      <c r="C124" s="32" t="s">
        <v>462</v>
      </c>
      <c r="D124" s="17" t="s">
        <v>18</v>
      </c>
      <c r="E124" s="38" t="s">
        <v>463</v>
      </c>
      <c r="F124" s="15" t="s">
        <v>61</v>
      </c>
      <c r="G124" s="15">
        <v>11000</v>
      </c>
      <c r="H124" s="15">
        <v>800</v>
      </c>
      <c r="I124" s="15"/>
      <c r="J124" s="15">
        <v>200</v>
      </c>
      <c r="K124" s="15">
        <v>300</v>
      </c>
      <c r="L124" s="15">
        <v>300</v>
      </c>
      <c r="M124" s="15" t="s">
        <v>464</v>
      </c>
      <c r="N124" s="15" t="s">
        <v>230</v>
      </c>
      <c r="O124" s="15"/>
      <c r="P124" s="32" t="s">
        <v>465</v>
      </c>
      <c r="Q124" s="15" t="s">
        <v>267</v>
      </c>
      <c r="R124" s="27"/>
    </row>
    <row r="125" spans="1:18" s="3" customFormat="1" ht="45" customHeight="1">
      <c r="A125" s="13">
        <v>109</v>
      </c>
      <c r="B125" s="15" t="s">
        <v>466</v>
      </c>
      <c r="C125" s="15" t="s">
        <v>467</v>
      </c>
      <c r="D125" s="15" t="s">
        <v>18</v>
      </c>
      <c r="E125" s="16" t="s">
        <v>468</v>
      </c>
      <c r="F125" s="15" t="s">
        <v>171</v>
      </c>
      <c r="G125" s="15">
        <v>1000</v>
      </c>
      <c r="H125" s="15">
        <v>100</v>
      </c>
      <c r="I125" s="15"/>
      <c r="J125" s="15"/>
      <c r="K125" s="15"/>
      <c r="L125" s="15">
        <v>100</v>
      </c>
      <c r="M125" s="15" t="s">
        <v>469</v>
      </c>
      <c r="N125" s="15" t="s">
        <v>470</v>
      </c>
      <c r="O125" s="15"/>
      <c r="P125" s="15" t="s">
        <v>471</v>
      </c>
      <c r="Q125" s="15" t="s">
        <v>472</v>
      </c>
      <c r="R125" s="27"/>
    </row>
    <row r="126" spans="1:18" s="3" customFormat="1" ht="45" customHeight="1">
      <c r="A126" s="13">
        <v>110</v>
      </c>
      <c r="B126" s="15" t="s">
        <v>473</v>
      </c>
      <c r="C126" s="15" t="s">
        <v>474</v>
      </c>
      <c r="D126" s="15" t="s">
        <v>18</v>
      </c>
      <c r="E126" s="16" t="s">
        <v>475</v>
      </c>
      <c r="F126" s="15" t="s">
        <v>171</v>
      </c>
      <c r="G126" s="15">
        <v>2800</v>
      </c>
      <c r="H126" s="15">
        <v>700</v>
      </c>
      <c r="I126" s="15"/>
      <c r="J126" s="15"/>
      <c r="K126" s="15">
        <v>300</v>
      </c>
      <c r="L126" s="15">
        <v>400</v>
      </c>
      <c r="M126" s="15" t="s">
        <v>476</v>
      </c>
      <c r="N126" s="15" t="s">
        <v>111</v>
      </c>
      <c r="O126" s="15"/>
      <c r="P126" s="15" t="s">
        <v>477</v>
      </c>
      <c r="Q126" s="15" t="s">
        <v>478</v>
      </c>
      <c r="R126" s="27"/>
    </row>
    <row r="127" spans="1:18" s="3" customFormat="1" ht="59.1" customHeight="1">
      <c r="A127" s="13">
        <v>111</v>
      </c>
      <c r="B127" s="15" t="s">
        <v>479</v>
      </c>
      <c r="C127" s="15" t="s">
        <v>480</v>
      </c>
      <c r="D127" s="15" t="s">
        <v>18</v>
      </c>
      <c r="E127" s="15" t="s">
        <v>481</v>
      </c>
      <c r="F127" s="15">
        <v>2022</v>
      </c>
      <c r="G127" s="15">
        <v>1570</v>
      </c>
      <c r="H127" s="15">
        <v>1570</v>
      </c>
      <c r="I127" s="15">
        <v>250</v>
      </c>
      <c r="J127" s="15">
        <v>320</v>
      </c>
      <c r="K127" s="15">
        <v>500</v>
      </c>
      <c r="L127" s="15">
        <v>500</v>
      </c>
      <c r="M127" s="15" t="s">
        <v>72</v>
      </c>
      <c r="N127" s="15" t="s">
        <v>263</v>
      </c>
      <c r="O127" s="15" t="s">
        <v>74</v>
      </c>
      <c r="P127" s="15" t="s">
        <v>482</v>
      </c>
      <c r="Q127" s="15" t="s">
        <v>483</v>
      </c>
      <c r="R127" s="27"/>
    </row>
    <row r="128" spans="1:18" s="3" customFormat="1" ht="28.5">
      <c r="A128" s="13">
        <v>112</v>
      </c>
      <c r="B128" s="15" t="s">
        <v>484</v>
      </c>
      <c r="C128" s="15" t="s">
        <v>295</v>
      </c>
      <c r="D128" s="15" t="s">
        <v>18</v>
      </c>
      <c r="E128" s="16" t="s">
        <v>485</v>
      </c>
      <c r="F128" s="15">
        <v>2022</v>
      </c>
      <c r="G128" s="15">
        <v>1500</v>
      </c>
      <c r="H128" s="15">
        <v>1500</v>
      </c>
      <c r="I128" s="15">
        <v>300</v>
      </c>
      <c r="J128" s="15">
        <v>400</v>
      </c>
      <c r="K128" s="15">
        <v>400</v>
      </c>
      <c r="L128" s="15">
        <v>400</v>
      </c>
      <c r="M128" s="15" t="s">
        <v>72</v>
      </c>
      <c r="N128" s="15" t="s">
        <v>263</v>
      </c>
      <c r="O128" s="15" t="s">
        <v>74</v>
      </c>
      <c r="P128" s="15" t="s">
        <v>213</v>
      </c>
      <c r="Q128" s="15" t="s">
        <v>483</v>
      </c>
      <c r="R128" s="27"/>
    </row>
    <row r="129" spans="1:18" s="3" customFormat="1" ht="39" customHeight="1">
      <c r="A129" s="13">
        <v>113</v>
      </c>
      <c r="B129" s="15" t="s">
        <v>486</v>
      </c>
      <c r="C129" s="29" t="s">
        <v>278</v>
      </c>
      <c r="D129" s="29" t="s">
        <v>18</v>
      </c>
      <c r="E129" s="30" t="s">
        <v>487</v>
      </c>
      <c r="F129" s="29">
        <v>2022</v>
      </c>
      <c r="G129" s="29">
        <v>2000</v>
      </c>
      <c r="H129" s="29">
        <v>2000</v>
      </c>
      <c r="I129" s="29">
        <v>50</v>
      </c>
      <c r="J129" s="29">
        <v>650</v>
      </c>
      <c r="K129" s="29">
        <v>800</v>
      </c>
      <c r="L129" s="29">
        <v>500</v>
      </c>
      <c r="M129" s="15" t="s">
        <v>72</v>
      </c>
      <c r="N129" s="15" t="s">
        <v>230</v>
      </c>
      <c r="O129" s="15" t="s">
        <v>74</v>
      </c>
      <c r="P129" s="15" t="s">
        <v>280</v>
      </c>
      <c r="Q129" s="15" t="s">
        <v>280</v>
      </c>
      <c r="R129" s="27"/>
    </row>
    <row r="130" spans="1:18" s="3" customFormat="1" ht="62.1" customHeight="1">
      <c r="A130" s="13">
        <v>114</v>
      </c>
      <c r="B130" s="15" t="s">
        <v>488</v>
      </c>
      <c r="C130" s="15" t="s">
        <v>489</v>
      </c>
      <c r="D130" s="15" t="s">
        <v>18</v>
      </c>
      <c r="E130" s="39" t="s">
        <v>490</v>
      </c>
      <c r="F130" s="42" t="s">
        <v>248</v>
      </c>
      <c r="G130" s="43">
        <v>5000</v>
      </c>
      <c r="H130" s="15">
        <v>1000</v>
      </c>
      <c r="I130" s="15"/>
      <c r="J130" s="15">
        <v>200</v>
      </c>
      <c r="K130" s="15">
        <v>400</v>
      </c>
      <c r="L130" s="15">
        <v>400</v>
      </c>
      <c r="M130" s="22" t="s">
        <v>491</v>
      </c>
      <c r="N130" s="15" t="s">
        <v>224</v>
      </c>
      <c r="O130" s="15"/>
      <c r="P130" s="15" t="s">
        <v>492</v>
      </c>
      <c r="Q130" s="15" t="s">
        <v>493</v>
      </c>
      <c r="R130" s="27"/>
    </row>
    <row r="131" spans="1:18" s="3" customFormat="1" ht="63" customHeight="1">
      <c r="A131" s="13">
        <v>115</v>
      </c>
      <c r="B131" s="15" t="s">
        <v>494</v>
      </c>
      <c r="C131" s="15" t="s">
        <v>495</v>
      </c>
      <c r="D131" s="15" t="s">
        <v>18</v>
      </c>
      <c r="E131" s="21" t="s">
        <v>496</v>
      </c>
      <c r="F131" s="15" t="s">
        <v>171</v>
      </c>
      <c r="G131" s="15">
        <v>500</v>
      </c>
      <c r="H131" s="15">
        <v>125</v>
      </c>
      <c r="I131" s="15"/>
      <c r="J131" s="15">
        <v>25</v>
      </c>
      <c r="K131" s="15">
        <v>50</v>
      </c>
      <c r="L131" s="15">
        <v>50</v>
      </c>
      <c r="M131" s="15" t="s">
        <v>497</v>
      </c>
      <c r="N131" s="15" t="s">
        <v>212</v>
      </c>
      <c r="O131" s="15"/>
      <c r="P131" s="15" t="s">
        <v>498</v>
      </c>
      <c r="Q131" s="15" t="s">
        <v>498</v>
      </c>
      <c r="R131" s="27"/>
    </row>
    <row r="132" spans="1:18" s="3" customFormat="1" ht="29.1" customHeight="1">
      <c r="A132" s="19" t="s">
        <v>112</v>
      </c>
      <c r="B132" s="10" t="s">
        <v>499</v>
      </c>
      <c r="C132" s="19"/>
      <c r="D132" s="12"/>
      <c r="E132" s="20"/>
      <c r="F132" s="19"/>
      <c r="G132" s="9">
        <f t="shared" ref="G132:L132" si="9">SUM(G133:G152)</f>
        <v>2576500</v>
      </c>
      <c r="H132" s="9">
        <f t="shared" si="9"/>
        <v>187300</v>
      </c>
      <c r="I132" s="9">
        <f t="shared" si="9"/>
        <v>23275</v>
      </c>
      <c r="J132" s="9">
        <f t="shared" si="9"/>
        <v>34275</v>
      </c>
      <c r="K132" s="9">
        <f t="shared" si="9"/>
        <v>35875</v>
      </c>
      <c r="L132" s="9">
        <f t="shared" si="9"/>
        <v>93875</v>
      </c>
      <c r="M132" s="24"/>
      <c r="N132" s="13"/>
      <c r="O132" s="24"/>
      <c r="P132" s="13"/>
      <c r="Q132" s="13"/>
      <c r="R132" s="26"/>
    </row>
    <row r="133" spans="1:18" s="3" customFormat="1" ht="89.1" customHeight="1">
      <c r="A133" s="13">
        <v>116</v>
      </c>
      <c r="B133" s="13" t="s">
        <v>500</v>
      </c>
      <c r="C133" s="13" t="s">
        <v>51</v>
      </c>
      <c r="D133" s="13" t="s">
        <v>19</v>
      </c>
      <c r="E133" s="14" t="s">
        <v>501</v>
      </c>
      <c r="F133" s="13" t="s">
        <v>198</v>
      </c>
      <c r="G133" s="13">
        <v>20000</v>
      </c>
      <c r="H133" s="13">
        <v>6000</v>
      </c>
      <c r="I133" s="13">
        <v>1500</v>
      </c>
      <c r="J133" s="13">
        <v>1500</v>
      </c>
      <c r="K133" s="13">
        <v>1500</v>
      </c>
      <c r="L133" s="13">
        <v>1500</v>
      </c>
      <c r="M133" s="13" t="s">
        <v>502</v>
      </c>
      <c r="N133" s="13"/>
      <c r="O133" s="13"/>
      <c r="P133" s="17" t="s">
        <v>56</v>
      </c>
      <c r="Q133" s="17" t="s">
        <v>368</v>
      </c>
      <c r="R133" s="17" t="s">
        <v>65</v>
      </c>
    </row>
    <row r="134" spans="1:18" s="3" customFormat="1" ht="102.95" customHeight="1">
      <c r="A134" s="13">
        <v>117</v>
      </c>
      <c r="B134" s="13" t="s">
        <v>503</v>
      </c>
      <c r="C134" s="13" t="s">
        <v>51</v>
      </c>
      <c r="D134" s="13" t="s">
        <v>18</v>
      </c>
      <c r="E134" s="14" t="s">
        <v>504</v>
      </c>
      <c r="F134" s="13" t="s">
        <v>53</v>
      </c>
      <c r="G134" s="13">
        <v>100000</v>
      </c>
      <c r="H134" s="13">
        <v>8000</v>
      </c>
      <c r="I134" s="13"/>
      <c r="J134" s="13"/>
      <c r="K134" s="13"/>
      <c r="L134" s="13">
        <v>8000</v>
      </c>
      <c r="M134" s="13" t="s">
        <v>178</v>
      </c>
      <c r="N134" s="13" t="s">
        <v>117</v>
      </c>
      <c r="O134" s="13"/>
      <c r="P134" s="17" t="s">
        <v>505</v>
      </c>
      <c r="Q134" s="17" t="s">
        <v>506</v>
      </c>
      <c r="R134" s="17" t="s">
        <v>65</v>
      </c>
    </row>
    <row r="135" spans="1:18" s="3" customFormat="1" ht="65.099999999999994" customHeight="1">
      <c r="A135" s="13">
        <v>118</v>
      </c>
      <c r="B135" s="13" t="s">
        <v>507</v>
      </c>
      <c r="C135" s="13" t="s">
        <v>51</v>
      </c>
      <c r="D135" s="13" t="s">
        <v>18</v>
      </c>
      <c r="E135" s="14" t="s">
        <v>508</v>
      </c>
      <c r="F135" s="13" t="s">
        <v>509</v>
      </c>
      <c r="G135" s="13">
        <v>200000</v>
      </c>
      <c r="H135" s="13">
        <v>20000</v>
      </c>
      <c r="I135" s="13"/>
      <c r="J135" s="13">
        <v>6000</v>
      </c>
      <c r="K135" s="13">
        <v>6000</v>
      </c>
      <c r="L135" s="13">
        <v>8000</v>
      </c>
      <c r="M135" s="13" t="s">
        <v>178</v>
      </c>
      <c r="N135" s="13" t="s">
        <v>87</v>
      </c>
      <c r="O135" s="13"/>
      <c r="P135" s="17" t="s">
        <v>510</v>
      </c>
      <c r="Q135" s="17" t="s">
        <v>344</v>
      </c>
      <c r="R135" s="15" t="s">
        <v>58</v>
      </c>
    </row>
    <row r="136" spans="1:18" s="3" customFormat="1" ht="51" customHeight="1">
      <c r="A136" s="13">
        <v>119</v>
      </c>
      <c r="B136" s="13" t="s">
        <v>511</v>
      </c>
      <c r="C136" s="13" t="s">
        <v>51</v>
      </c>
      <c r="D136" s="13" t="s">
        <v>18</v>
      </c>
      <c r="E136" s="14" t="s">
        <v>512</v>
      </c>
      <c r="F136" s="13">
        <v>2022</v>
      </c>
      <c r="G136" s="13">
        <v>30000</v>
      </c>
      <c r="H136" s="13">
        <v>30000</v>
      </c>
      <c r="I136" s="13">
        <v>7000</v>
      </c>
      <c r="J136" s="13">
        <v>7000</v>
      </c>
      <c r="K136" s="13">
        <v>8000</v>
      </c>
      <c r="L136" s="13">
        <v>8000</v>
      </c>
      <c r="M136" s="13" t="s">
        <v>72</v>
      </c>
      <c r="N136" s="13" t="s">
        <v>513</v>
      </c>
      <c r="O136" s="13" t="s">
        <v>122</v>
      </c>
      <c r="P136" s="13" t="s">
        <v>514</v>
      </c>
      <c r="Q136" s="17" t="s">
        <v>506</v>
      </c>
      <c r="R136" s="17" t="s">
        <v>65</v>
      </c>
    </row>
    <row r="137" spans="1:18" s="3" customFormat="1" ht="63.95" customHeight="1">
      <c r="A137" s="13">
        <v>120</v>
      </c>
      <c r="B137" s="13" t="s">
        <v>515</v>
      </c>
      <c r="C137" s="13" t="s">
        <v>51</v>
      </c>
      <c r="D137" s="13" t="s">
        <v>18</v>
      </c>
      <c r="E137" s="14" t="s">
        <v>516</v>
      </c>
      <c r="F137" s="13" t="s">
        <v>509</v>
      </c>
      <c r="G137" s="13">
        <v>500000</v>
      </c>
      <c r="H137" s="13">
        <v>50000</v>
      </c>
      <c r="I137" s="13">
        <v>10000</v>
      </c>
      <c r="J137" s="13">
        <v>15000</v>
      </c>
      <c r="K137" s="13">
        <v>15000</v>
      </c>
      <c r="L137" s="13">
        <v>10000</v>
      </c>
      <c r="M137" s="13" t="s">
        <v>517</v>
      </c>
      <c r="N137" s="13" t="s">
        <v>513</v>
      </c>
      <c r="O137" s="13"/>
      <c r="P137" s="13" t="s">
        <v>518</v>
      </c>
      <c r="Q137" s="15" t="s">
        <v>506</v>
      </c>
      <c r="R137" s="15" t="s">
        <v>58</v>
      </c>
    </row>
    <row r="138" spans="1:18" s="3" customFormat="1" ht="60" customHeight="1">
      <c r="A138" s="13">
        <v>121</v>
      </c>
      <c r="B138" s="15" t="s">
        <v>519</v>
      </c>
      <c r="C138" s="15" t="s">
        <v>480</v>
      </c>
      <c r="D138" s="15" t="s">
        <v>18</v>
      </c>
      <c r="E138" s="21" t="s">
        <v>520</v>
      </c>
      <c r="F138" s="15" t="s">
        <v>61</v>
      </c>
      <c r="G138" s="15">
        <v>2500</v>
      </c>
      <c r="H138" s="15">
        <v>1800</v>
      </c>
      <c r="I138" s="15">
        <v>400</v>
      </c>
      <c r="J138" s="15">
        <v>400</v>
      </c>
      <c r="K138" s="15">
        <v>500</v>
      </c>
      <c r="L138" s="15">
        <v>500</v>
      </c>
      <c r="M138" s="15" t="s">
        <v>521</v>
      </c>
      <c r="N138" s="15" t="s">
        <v>263</v>
      </c>
      <c r="O138" s="15"/>
      <c r="P138" s="15" t="s">
        <v>522</v>
      </c>
      <c r="Q138" s="15" t="s">
        <v>506</v>
      </c>
      <c r="R138" s="15"/>
    </row>
    <row r="139" spans="1:18" s="3" customFormat="1" ht="90.95" customHeight="1">
      <c r="A139" s="13">
        <v>122</v>
      </c>
      <c r="B139" s="15" t="s">
        <v>523</v>
      </c>
      <c r="C139" s="15" t="s">
        <v>161</v>
      </c>
      <c r="D139" s="15" t="s">
        <v>18</v>
      </c>
      <c r="E139" s="21" t="s">
        <v>524</v>
      </c>
      <c r="F139" s="15" t="s">
        <v>509</v>
      </c>
      <c r="G139" s="15">
        <v>100000</v>
      </c>
      <c r="H139" s="15">
        <v>10000</v>
      </c>
      <c r="I139" s="15"/>
      <c r="J139" s="15"/>
      <c r="K139" s="15"/>
      <c r="L139" s="15">
        <v>10000</v>
      </c>
      <c r="M139" s="15" t="s">
        <v>525</v>
      </c>
      <c r="N139" s="15" t="s">
        <v>74</v>
      </c>
      <c r="O139" s="15"/>
      <c r="P139" s="15" t="s">
        <v>526</v>
      </c>
      <c r="Q139" s="15" t="s">
        <v>506</v>
      </c>
      <c r="R139" s="15"/>
    </row>
    <row r="140" spans="1:18" s="3" customFormat="1" ht="120" customHeight="1">
      <c r="A140" s="13">
        <v>123</v>
      </c>
      <c r="B140" s="15" t="s">
        <v>527</v>
      </c>
      <c r="C140" s="15" t="s">
        <v>161</v>
      </c>
      <c r="D140" s="15" t="s">
        <v>18</v>
      </c>
      <c r="E140" s="21" t="s">
        <v>528</v>
      </c>
      <c r="F140" s="15" t="s">
        <v>53</v>
      </c>
      <c r="G140" s="15">
        <v>140000</v>
      </c>
      <c r="H140" s="15">
        <v>10000</v>
      </c>
      <c r="I140" s="15"/>
      <c r="J140" s="15"/>
      <c r="K140" s="15"/>
      <c r="L140" s="15">
        <v>10000</v>
      </c>
      <c r="M140" s="15" t="s">
        <v>525</v>
      </c>
      <c r="N140" s="15" t="s">
        <v>74</v>
      </c>
      <c r="O140" s="15"/>
      <c r="P140" s="15" t="s">
        <v>213</v>
      </c>
      <c r="Q140" s="15" t="s">
        <v>506</v>
      </c>
      <c r="R140" s="15"/>
    </row>
    <row r="141" spans="1:18" s="3" customFormat="1" ht="90" customHeight="1">
      <c r="A141" s="13">
        <v>124</v>
      </c>
      <c r="B141" s="15" t="s">
        <v>529</v>
      </c>
      <c r="C141" s="15" t="s">
        <v>51</v>
      </c>
      <c r="D141" s="15" t="s">
        <v>18</v>
      </c>
      <c r="E141" s="21" t="s">
        <v>530</v>
      </c>
      <c r="F141" s="15" t="s">
        <v>61</v>
      </c>
      <c r="G141" s="15">
        <v>4000</v>
      </c>
      <c r="H141" s="15">
        <v>3000</v>
      </c>
      <c r="I141" s="15">
        <v>500</v>
      </c>
      <c r="J141" s="15">
        <v>500</v>
      </c>
      <c r="K141" s="15">
        <v>1000</v>
      </c>
      <c r="L141" s="15">
        <v>1000</v>
      </c>
      <c r="M141" s="15" t="s">
        <v>531</v>
      </c>
      <c r="N141" s="15" t="s">
        <v>253</v>
      </c>
      <c r="O141" s="15"/>
      <c r="P141" s="15" t="s">
        <v>532</v>
      </c>
      <c r="Q141" s="15" t="s">
        <v>506</v>
      </c>
      <c r="R141" s="15"/>
    </row>
    <row r="142" spans="1:18" s="3" customFormat="1" ht="87" customHeight="1">
      <c r="A142" s="13">
        <v>125</v>
      </c>
      <c r="B142" s="15" t="s">
        <v>533</v>
      </c>
      <c r="C142" s="17" t="s">
        <v>534</v>
      </c>
      <c r="D142" s="17" t="s">
        <v>18</v>
      </c>
      <c r="E142" s="16" t="s">
        <v>535</v>
      </c>
      <c r="F142" s="15" t="s">
        <v>53</v>
      </c>
      <c r="G142" s="15">
        <v>2000</v>
      </c>
      <c r="H142" s="15">
        <v>1000</v>
      </c>
      <c r="I142" s="15"/>
      <c r="J142" s="15"/>
      <c r="K142" s="15"/>
      <c r="L142" s="15">
        <v>1000</v>
      </c>
      <c r="M142" s="15" t="s">
        <v>536</v>
      </c>
      <c r="N142" s="45" t="s">
        <v>74</v>
      </c>
      <c r="O142" s="45"/>
      <c r="P142" s="17" t="s">
        <v>537</v>
      </c>
      <c r="Q142" s="17" t="s">
        <v>538</v>
      </c>
      <c r="R142" s="27"/>
    </row>
    <row r="143" spans="1:18" s="3" customFormat="1" ht="99" customHeight="1">
      <c r="A143" s="13">
        <v>126</v>
      </c>
      <c r="B143" s="15" t="s">
        <v>539</v>
      </c>
      <c r="C143" s="15" t="s">
        <v>51</v>
      </c>
      <c r="D143" s="15" t="s">
        <v>18</v>
      </c>
      <c r="E143" s="16" t="s">
        <v>540</v>
      </c>
      <c r="F143" s="15" t="s">
        <v>171</v>
      </c>
      <c r="G143" s="15">
        <v>3000</v>
      </c>
      <c r="H143" s="15">
        <v>500</v>
      </c>
      <c r="I143" s="15"/>
      <c r="J143" s="15"/>
      <c r="K143" s="15"/>
      <c r="L143" s="15">
        <v>500</v>
      </c>
      <c r="M143" s="15" t="s">
        <v>541</v>
      </c>
      <c r="N143" s="45" t="s">
        <v>74</v>
      </c>
      <c r="O143" s="46"/>
      <c r="P143" s="29" t="s">
        <v>542</v>
      </c>
      <c r="Q143" s="15" t="s">
        <v>538</v>
      </c>
      <c r="R143" s="27"/>
    </row>
    <row r="144" spans="1:18" s="3" customFormat="1" ht="143.1" customHeight="1">
      <c r="A144" s="13">
        <v>127</v>
      </c>
      <c r="B144" s="15" t="s">
        <v>543</v>
      </c>
      <c r="C144" s="15" t="s">
        <v>51</v>
      </c>
      <c r="D144" s="15" t="s">
        <v>18</v>
      </c>
      <c r="E144" s="16" t="s">
        <v>544</v>
      </c>
      <c r="F144" s="15" t="s">
        <v>545</v>
      </c>
      <c r="G144" s="15">
        <v>350000</v>
      </c>
      <c r="H144" s="15">
        <v>8000</v>
      </c>
      <c r="I144" s="15"/>
      <c r="J144" s="15"/>
      <c r="K144" s="15"/>
      <c r="L144" s="15">
        <v>8000</v>
      </c>
      <c r="M144" s="15" t="s">
        <v>546</v>
      </c>
      <c r="N144" s="45" t="s">
        <v>74</v>
      </c>
      <c r="O144" s="46"/>
      <c r="P144" s="29" t="s">
        <v>542</v>
      </c>
      <c r="Q144" s="17" t="s">
        <v>538</v>
      </c>
      <c r="R144" s="27"/>
    </row>
    <row r="145" spans="1:18" s="3" customFormat="1" ht="107.1" customHeight="1">
      <c r="A145" s="13">
        <v>128</v>
      </c>
      <c r="B145" s="15" t="s">
        <v>547</v>
      </c>
      <c r="C145" s="15" t="s">
        <v>51</v>
      </c>
      <c r="D145" s="15" t="s">
        <v>18</v>
      </c>
      <c r="E145" s="16" t="s">
        <v>548</v>
      </c>
      <c r="F145" s="15" t="s">
        <v>545</v>
      </c>
      <c r="G145" s="22">
        <v>400000</v>
      </c>
      <c r="H145" s="22">
        <v>3500</v>
      </c>
      <c r="I145" s="22"/>
      <c r="J145" s="22"/>
      <c r="K145" s="22"/>
      <c r="L145" s="22">
        <v>3500</v>
      </c>
      <c r="M145" s="15" t="s">
        <v>549</v>
      </c>
      <c r="N145" s="45" t="s">
        <v>74</v>
      </c>
      <c r="O145" s="46"/>
      <c r="P145" s="29" t="s">
        <v>542</v>
      </c>
      <c r="Q145" s="15" t="s">
        <v>538</v>
      </c>
      <c r="R145" s="27" t="s">
        <v>550</v>
      </c>
    </row>
    <row r="146" spans="1:18" s="3" customFormat="1" ht="246" customHeight="1">
      <c r="A146" s="13">
        <v>129</v>
      </c>
      <c r="B146" s="15" t="s">
        <v>551</v>
      </c>
      <c r="C146" s="15" t="s">
        <v>51</v>
      </c>
      <c r="D146" s="15" t="s">
        <v>18</v>
      </c>
      <c r="E146" s="16" t="s">
        <v>552</v>
      </c>
      <c r="F146" s="15" t="s">
        <v>545</v>
      </c>
      <c r="G146" s="15">
        <v>200000</v>
      </c>
      <c r="H146" s="22">
        <v>5000</v>
      </c>
      <c r="I146" s="22"/>
      <c r="J146" s="22"/>
      <c r="K146" s="22"/>
      <c r="L146" s="22">
        <v>5000</v>
      </c>
      <c r="M146" s="15" t="s">
        <v>549</v>
      </c>
      <c r="N146" s="45" t="s">
        <v>74</v>
      </c>
      <c r="O146" s="46"/>
      <c r="P146" s="29" t="s">
        <v>542</v>
      </c>
      <c r="Q146" s="15" t="s">
        <v>538</v>
      </c>
      <c r="R146" s="27"/>
    </row>
    <row r="147" spans="1:18" s="3" customFormat="1" ht="89.1" customHeight="1">
      <c r="A147" s="13">
        <v>130</v>
      </c>
      <c r="B147" s="29" t="s">
        <v>553</v>
      </c>
      <c r="C147" s="15" t="s">
        <v>51</v>
      </c>
      <c r="D147" s="15" t="s">
        <v>18</v>
      </c>
      <c r="E147" s="44" t="s">
        <v>554</v>
      </c>
      <c r="F147" s="29" t="s">
        <v>171</v>
      </c>
      <c r="G147" s="29">
        <v>50000</v>
      </c>
      <c r="H147" s="29">
        <v>2000</v>
      </c>
      <c r="I147" s="47"/>
      <c r="J147" s="47"/>
      <c r="K147" s="47"/>
      <c r="L147" s="47">
        <v>2000</v>
      </c>
      <c r="M147" s="29" t="s">
        <v>178</v>
      </c>
      <c r="N147" s="29" t="s">
        <v>74</v>
      </c>
      <c r="O147" s="29"/>
      <c r="P147" s="29" t="s">
        <v>542</v>
      </c>
      <c r="Q147" s="15" t="s">
        <v>538</v>
      </c>
      <c r="R147" s="17" t="s">
        <v>65</v>
      </c>
    </row>
    <row r="148" spans="1:18" s="3" customFormat="1" ht="69.95" customHeight="1">
      <c r="A148" s="13">
        <v>131</v>
      </c>
      <c r="B148" s="15" t="s">
        <v>555</v>
      </c>
      <c r="C148" s="15" t="s">
        <v>51</v>
      </c>
      <c r="D148" s="15" t="s">
        <v>18</v>
      </c>
      <c r="E148" s="16" t="s">
        <v>556</v>
      </c>
      <c r="F148" s="15" t="s">
        <v>545</v>
      </c>
      <c r="G148" s="22">
        <v>20000</v>
      </c>
      <c r="H148" s="22">
        <v>1000</v>
      </c>
      <c r="I148" s="22"/>
      <c r="J148" s="22"/>
      <c r="K148" s="22"/>
      <c r="L148" s="22">
        <v>1000</v>
      </c>
      <c r="M148" s="22" t="s">
        <v>557</v>
      </c>
      <c r="N148" s="45" t="s">
        <v>74</v>
      </c>
      <c r="O148" s="45"/>
      <c r="P148" s="15" t="s">
        <v>558</v>
      </c>
      <c r="Q148" s="15" t="s">
        <v>538</v>
      </c>
      <c r="R148" s="27"/>
    </row>
    <row r="149" spans="1:18" s="3" customFormat="1" ht="102" customHeight="1">
      <c r="A149" s="13">
        <v>132</v>
      </c>
      <c r="B149" s="17" t="s">
        <v>559</v>
      </c>
      <c r="C149" s="17" t="s">
        <v>51</v>
      </c>
      <c r="D149" s="17" t="s">
        <v>19</v>
      </c>
      <c r="E149" s="18" t="s">
        <v>560</v>
      </c>
      <c r="F149" s="15" t="s">
        <v>248</v>
      </c>
      <c r="G149" s="15">
        <v>5000</v>
      </c>
      <c r="H149" s="15">
        <v>1500</v>
      </c>
      <c r="I149" s="15">
        <v>375</v>
      </c>
      <c r="J149" s="15">
        <v>375</v>
      </c>
      <c r="K149" s="15">
        <v>375</v>
      </c>
      <c r="L149" s="15">
        <v>375</v>
      </c>
      <c r="M149" s="15" t="s">
        <v>561</v>
      </c>
      <c r="N149" s="45"/>
      <c r="O149" s="45"/>
      <c r="P149" s="15" t="s">
        <v>537</v>
      </c>
      <c r="Q149" s="17" t="s">
        <v>538</v>
      </c>
      <c r="R149" s="17" t="s">
        <v>208</v>
      </c>
    </row>
    <row r="150" spans="1:18" s="3" customFormat="1" ht="74.099999999999994" customHeight="1">
      <c r="A150" s="13">
        <v>133</v>
      </c>
      <c r="B150" s="15" t="s">
        <v>562</v>
      </c>
      <c r="C150" s="15" t="s">
        <v>51</v>
      </c>
      <c r="D150" s="15" t="s">
        <v>19</v>
      </c>
      <c r="E150" s="16" t="s">
        <v>563</v>
      </c>
      <c r="F150" s="15" t="s">
        <v>564</v>
      </c>
      <c r="G150" s="15">
        <v>200000</v>
      </c>
      <c r="H150" s="15">
        <v>8000</v>
      </c>
      <c r="I150" s="15">
        <v>2000</v>
      </c>
      <c r="J150" s="15">
        <v>2000</v>
      </c>
      <c r="K150" s="15">
        <v>2000</v>
      </c>
      <c r="L150" s="15">
        <v>2000</v>
      </c>
      <c r="M150" s="21" t="s">
        <v>565</v>
      </c>
      <c r="N150" s="45"/>
      <c r="O150" s="45"/>
      <c r="P150" s="15" t="s">
        <v>566</v>
      </c>
      <c r="Q150" s="15" t="s">
        <v>538</v>
      </c>
      <c r="R150" s="27"/>
    </row>
    <row r="151" spans="1:18" s="3" customFormat="1" ht="101.1" customHeight="1">
      <c r="A151" s="13">
        <v>134</v>
      </c>
      <c r="B151" s="13" t="s">
        <v>567</v>
      </c>
      <c r="C151" s="13" t="s">
        <v>51</v>
      </c>
      <c r="D151" s="13" t="s">
        <v>18</v>
      </c>
      <c r="E151" s="14" t="s">
        <v>568</v>
      </c>
      <c r="F151" s="13" t="s">
        <v>545</v>
      </c>
      <c r="G151" s="13">
        <v>230000</v>
      </c>
      <c r="H151" s="13">
        <v>12000</v>
      </c>
      <c r="I151" s="13"/>
      <c r="J151" s="13"/>
      <c r="K151" s="13"/>
      <c r="L151" s="13">
        <v>12000</v>
      </c>
      <c r="M151" s="13" t="s">
        <v>557</v>
      </c>
      <c r="N151" s="13" t="s">
        <v>122</v>
      </c>
      <c r="O151" s="13"/>
      <c r="P151" s="15" t="s">
        <v>569</v>
      </c>
      <c r="Q151" s="17" t="s">
        <v>538</v>
      </c>
      <c r="R151" s="17" t="s">
        <v>65</v>
      </c>
    </row>
    <row r="152" spans="1:18" s="3" customFormat="1" ht="96.95" customHeight="1">
      <c r="A152" s="13">
        <v>135</v>
      </c>
      <c r="B152" s="13" t="s">
        <v>570</v>
      </c>
      <c r="C152" s="13" t="s">
        <v>51</v>
      </c>
      <c r="D152" s="13" t="s">
        <v>19</v>
      </c>
      <c r="E152" s="14" t="s">
        <v>571</v>
      </c>
      <c r="F152" s="13" t="s">
        <v>248</v>
      </c>
      <c r="G152" s="13">
        <v>20000</v>
      </c>
      <c r="H152" s="13">
        <v>6000</v>
      </c>
      <c r="I152" s="13">
        <v>1500</v>
      </c>
      <c r="J152" s="13">
        <v>1500</v>
      </c>
      <c r="K152" s="13">
        <v>1500</v>
      </c>
      <c r="L152" s="13">
        <v>1500</v>
      </c>
      <c r="M152" s="13" t="s">
        <v>572</v>
      </c>
      <c r="N152" s="13"/>
      <c r="O152" s="13"/>
      <c r="P152" s="17" t="s">
        <v>573</v>
      </c>
      <c r="Q152" s="17" t="s">
        <v>538</v>
      </c>
      <c r="R152" s="17" t="s">
        <v>65</v>
      </c>
    </row>
    <row r="153" spans="1:18" s="3" customFormat="1" ht="29.1" customHeight="1">
      <c r="A153" s="19" t="s">
        <v>574</v>
      </c>
      <c r="B153" s="10" t="s">
        <v>575</v>
      </c>
      <c r="C153" s="19"/>
      <c r="D153" s="12"/>
      <c r="E153" s="20"/>
      <c r="F153" s="19"/>
      <c r="G153" s="9">
        <f t="shared" ref="G153:L153" si="10">G154+G170+G179+G193</f>
        <v>935012.34</v>
      </c>
      <c r="H153" s="9">
        <f t="shared" si="10"/>
        <v>303514</v>
      </c>
      <c r="I153" s="9">
        <f t="shared" si="10"/>
        <v>47769</v>
      </c>
      <c r="J153" s="9">
        <f t="shared" si="10"/>
        <v>57025</v>
      </c>
      <c r="K153" s="9">
        <f t="shared" si="10"/>
        <v>70753</v>
      </c>
      <c r="L153" s="9">
        <f t="shared" si="10"/>
        <v>127967</v>
      </c>
      <c r="M153" s="24"/>
      <c r="N153" s="13"/>
      <c r="O153" s="24"/>
      <c r="P153" s="13"/>
      <c r="Q153" s="13"/>
      <c r="R153" s="26"/>
    </row>
    <row r="154" spans="1:18" s="3" customFormat="1" ht="29.1" customHeight="1">
      <c r="A154" s="19" t="s">
        <v>48</v>
      </c>
      <c r="B154" s="10" t="s">
        <v>576</v>
      </c>
      <c r="C154" s="19"/>
      <c r="D154" s="12"/>
      <c r="E154" s="20"/>
      <c r="F154" s="19"/>
      <c r="G154" s="9">
        <f t="shared" ref="G154:L154" si="11">SUM(G155:G169)</f>
        <v>319672</v>
      </c>
      <c r="H154" s="9">
        <f t="shared" si="11"/>
        <v>107620</v>
      </c>
      <c r="I154" s="9">
        <f t="shared" si="11"/>
        <v>12500</v>
      </c>
      <c r="J154" s="9">
        <f t="shared" si="11"/>
        <v>15500</v>
      </c>
      <c r="K154" s="9">
        <f t="shared" si="11"/>
        <v>24500</v>
      </c>
      <c r="L154" s="9">
        <f t="shared" si="11"/>
        <v>55120</v>
      </c>
      <c r="M154" s="24"/>
      <c r="N154" s="13"/>
      <c r="O154" s="24"/>
      <c r="P154" s="13"/>
      <c r="Q154" s="13"/>
      <c r="R154" s="26"/>
    </row>
    <row r="155" spans="1:18" s="3" customFormat="1" ht="72.95" customHeight="1">
      <c r="A155" s="13">
        <v>136</v>
      </c>
      <c r="B155" s="13" t="s">
        <v>577</v>
      </c>
      <c r="C155" s="13" t="s">
        <v>51</v>
      </c>
      <c r="D155" s="13" t="s">
        <v>18</v>
      </c>
      <c r="E155" s="14" t="s">
        <v>578</v>
      </c>
      <c r="F155" s="13" t="s">
        <v>61</v>
      </c>
      <c r="G155" s="13">
        <v>76000</v>
      </c>
      <c r="H155" s="13">
        <v>40000</v>
      </c>
      <c r="I155" s="13">
        <v>10000</v>
      </c>
      <c r="J155" s="13">
        <v>10000</v>
      </c>
      <c r="K155" s="13">
        <v>10000</v>
      </c>
      <c r="L155" s="13">
        <v>10000</v>
      </c>
      <c r="M155" s="13" t="s">
        <v>579</v>
      </c>
      <c r="N155" s="13" t="s">
        <v>513</v>
      </c>
      <c r="O155" s="13"/>
      <c r="P155" s="17" t="s">
        <v>56</v>
      </c>
      <c r="Q155" s="17" t="s">
        <v>580</v>
      </c>
      <c r="R155" s="15" t="s">
        <v>58</v>
      </c>
    </row>
    <row r="156" spans="1:18" s="3" customFormat="1" ht="41.1" customHeight="1">
      <c r="A156" s="13">
        <v>137</v>
      </c>
      <c r="B156" s="13" t="s">
        <v>581</v>
      </c>
      <c r="C156" s="13" t="s">
        <v>51</v>
      </c>
      <c r="D156" s="13" t="s">
        <v>18</v>
      </c>
      <c r="E156" s="14" t="s">
        <v>582</v>
      </c>
      <c r="F156" s="13" t="s">
        <v>61</v>
      </c>
      <c r="G156" s="13">
        <v>40000</v>
      </c>
      <c r="H156" s="13">
        <v>20000</v>
      </c>
      <c r="I156" s="13"/>
      <c r="J156" s="13">
        <v>3000</v>
      </c>
      <c r="K156" s="13">
        <v>7000</v>
      </c>
      <c r="L156" s="13">
        <v>10000</v>
      </c>
      <c r="M156" s="13" t="s">
        <v>583</v>
      </c>
      <c r="N156" s="13" t="s">
        <v>87</v>
      </c>
      <c r="O156" s="13"/>
      <c r="P156" s="17" t="s">
        <v>584</v>
      </c>
      <c r="Q156" s="15" t="s">
        <v>585</v>
      </c>
      <c r="R156" s="15" t="s">
        <v>58</v>
      </c>
    </row>
    <row r="157" spans="1:18" s="3" customFormat="1" ht="42" customHeight="1">
      <c r="A157" s="13">
        <v>138</v>
      </c>
      <c r="B157" s="13" t="s">
        <v>586</v>
      </c>
      <c r="C157" s="13" t="s">
        <v>51</v>
      </c>
      <c r="D157" s="13" t="s">
        <v>19</v>
      </c>
      <c r="E157" s="14" t="s">
        <v>587</v>
      </c>
      <c r="F157" s="13" t="s">
        <v>81</v>
      </c>
      <c r="G157" s="13">
        <v>35000</v>
      </c>
      <c r="H157" s="13">
        <v>10000</v>
      </c>
      <c r="I157" s="13">
        <v>2500</v>
      </c>
      <c r="J157" s="13">
        <v>2500</v>
      </c>
      <c r="K157" s="13">
        <v>2500</v>
      </c>
      <c r="L157" s="13">
        <v>2500</v>
      </c>
      <c r="M157" s="13" t="s">
        <v>72</v>
      </c>
      <c r="N157" s="13"/>
      <c r="O157" s="13" t="s">
        <v>122</v>
      </c>
      <c r="P157" s="17" t="s">
        <v>588</v>
      </c>
      <c r="Q157" s="15" t="s">
        <v>585</v>
      </c>
      <c r="R157" s="17" t="s">
        <v>58</v>
      </c>
    </row>
    <row r="158" spans="1:18" s="3" customFormat="1" ht="42.75">
      <c r="A158" s="13">
        <v>139</v>
      </c>
      <c r="B158" s="13" t="s">
        <v>589</v>
      </c>
      <c r="C158" s="13" t="s">
        <v>51</v>
      </c>
      <c r="D158" s="13" t="s">
        <v>18</v>
      </c>
      <c r="E158" s="14" t="s">
        <v>590</v>
      </c>
      <c r="F158" s="13" t="s">
        <v>53</v>
      </c>
      <c r="G158" s="13">
        <v>58744</v>
      </c>
      <c r="H158" s="13">
        <v>15000</v>
      </c>
      <c r="I158" s="13"/>
      <c r="J158" s="13"/>
      <c r="K158" s="13">
        <v>2000</v>
      </c>
      <c r="L158" s="13">
        <v>13000</v>
      </c>
      <c r="M158" s="13" t="s">
        <v>178</v>
      </c>
      <c r="N158" s="13" t="s">
        <v>55</v>
      </c>
      <c r="O158" s="13"/>
      <c r="P158" s="17" t="s">
        <v>591</v>
      </c>
      <c r="Q158" s="17" t="s">
        <v>585</v>
      </c>
      <c r="R158" s="17" t="s">
        <v>65</v>
      </c>
    </row>
    <row r="159" spans="1:18" s="3" customFormat="1" ht="48.95" customHeight="1">
      <c r="A159" s="13">
        <v>140</v>
      </c>
      <c r="B159" s="15" t="s">
        <v>592</v>
      </c>
      <c r="C159" s="15" t="s">
        <v>593</v>
      </c>
      <c r="D159" s="15" t="s">
        <v>18</v>
      </c>
      <c r="E159" s="16" t="s">
        <v>594</v>
      </c>
      <c r="F159" s="15">
        <v>2022</v>
      </c>
      <c r="G159" s="15">
        <v>3120</v>
      </c>
      <c r="H159" s="15">
        <v>3120</v>
      </c>
      <c r="I159" s="15"/>
      <c r="J159" s="15"/>
      <c r="K159" s="15">
        <v>1500</v>
      </c>
      <c r="L159" s="15">
        <v>1620</v>
      </c>
      <c r="M159" s="15" t="s">
        <v>72</v>
      </c>
      <c r="N159" s="15" t="s">
        <v>111</v>
      </c>
      <c r="O159" s="15" t="s">
        <v>74</v>
      </c>
      <c r="P159" s="15" t="s">
        <v>595</v>
      </c>
      <c r="Q159" s="15" t="s">
        <v>585</v>
      </c>
      <c r="R159" s="17"/>
    </row>
    <row r="160" spans="1:18" s="3" customFormat="1" ht="41.1" customHeight="1">
      <c r="A160" s="13">
        <v>141</v>
      </c>
      <c r="B160" s="15" t="s">
        <v>596</v>
      </c>
      <c r="C160" s="15" t="s">
        <v>597</v>
      </c>
      <c r="D160" s="15" t="s">
        <v>18</v>
      </c>
      <c r="E160" s="16" t="s">
        <v>598</v>
      </c>
      <c r="F160" s="15" t="s">
        <v>61</v>
      </c>
      <c r="G160" s="15">
        <v>6000</v>
      </c>
      <c r="H160" s="15">
        <v>1000</v>
      </c>
      <c r="I160" s="15"/>
      <c r="J160" s="15"/>
      <c r="K160" s="15"/>
      <c r="L160" s="15">
        <v>1000</v>
      </c>
      <c r="M160" s="15" t="s">
        <v>178</v>
      </c>
      <c r="N160" s="15" t="s">
        <v>127</v>
      </c>
      <c r="O160" s="15"/>
      <c r="P160" s="15" t="s">
        <v>599</v>
      </c>
      <c r="Q160" s="15" t="s">
        <v>585</v>
      </c>
      <c r="R160" s="27"/>
    </row>
    <row r="161" spans="1:18" s="3" customFormat="1" ht="42.95" customHeight="1">
      <c r="A161" s="13">
        <v>142</v>
      </c>
      <c r="B161" s="17" t="s">
        <v>600</v>
      </c>
      <c r="C161" s="17" t="s">
        <v>601</v>
      </c>
      <c r="D161" s="17" t="s">
        <v>18</v>
      </c>
      <c r="E161" s="18" t="s">
        <v>602</v>
      </c>
      <c r="F161" s="15" t="s">
        <v>61</v>
      </c>
      <c r="G161" s="15">
        <v>10418</v>
      </c>
      <c r="H161" s="15">
        <v>2000</v>
      </c>
      <c r="I161" s="15"/>
      <c r="J161" s="15"/>
      <c r="K161" s="15"/>
      <c r="L161" s="15">
        <v>2000</v>
      </c>
      <c r="M161" s="15" t="s">
        <v>178</v>
      </c>
      <c r="N161" s="15" t="s">
        <v>127</v>
      </c>
      <c r="O161" s="15"/>
      <c r="P161" s="17" t="s">
        <v>603</v>
      </c>
      <c r="Q161" s="15" t="s">
        <v>585</v>
      </c>
      <c r="R161" s="27"/>
    </row>
    <row r="162" spans="1:18" s="3" customFormat="1" ht="42.75">
      <c r="A162" s="13">
        <v>143</v>
      </c>
      <c r="B162" s="15" t="s">
        <v>604</v>
      </c>
      <c r="C162" s="15" t="s">
        <v>605</v>
      </c>
      <c r="D162" s="15" t="s">
        <v>18</v>
      </c>
      <c r="E162" s="16" t="s">
        <v>606</v>
      </c>
      <c r="F162" s="15" t="s">
        <v>53</v>
      </c>
      <c r="G162" s="15">
        <v>56000</v>
      </c>
      <c r="H162" s="15">
        <v>2000</v>
      </c>
      <c r="I162" s="15"/>
      <c r="J162" s="15"/>
      <c r="K162" s="15"/>
      <c r="L162" s="15">
        <v>2000</v>
      </c>
      <c r="M162" s="15" t="s">
        <v>178</v>
      </c>
      <c r="N162" s="15" t="s">
        <v>470</v>
      </c>
      <c r="O162" s="15"/>
      <c r="P162" s="15" t="s">
        <v>607</v>
      </c>
      <c r="Q162" s="15" t="s">
        <v>585</v>
      </c>
      <c r="R162" s="27"/>
    </row>
    <row r="163" spans="1:18" s="3" customFormat="1" ht="42.75">
      <c r="A163" s="13">
        <v>144</v>
      </c>
      <c r="B163" s="17" t="s">
        <v>608</v>
      </c>
      <c r="C163" s="17" t="s">
        <v>609</v>
      </c>
      <c r="D163" s="17" t="s">
        <v>18</v>
      </c>
      <c r="E163" s="18" t="s">
        <v>610</v>
      </c>
      <c r="F163" s="15">
        <v>2022</v>
      </c>
      <c r="G163" s="15">
        <v>1000</v>
      </c>
      <c r="H163" s="15">
        <v>1000</v>
      </c>
      <c r="I163" s="15"/>
      <c r="J163" s="15"/>
      <c r="K163" s="15"/>
      <c r="L163" s="15">
        <v>1000</v>
      </c>
      <c r="M163" s="15" t="s">
        <v>72</v>
      </c>
      <c r="N163" s="15" t="s">
        <v>470</v>
      </c>
      <c r="O163" s="15" t="s">
        <v>74</v>
      </c>
      <c r="P163" s="17" t="s">
        <v>611</v>
      </c>
      <c r="Q163" s="15" t="s">
        <v>585</v>
      </c>
      <c r="R163" s="17"/>
    </row>
    <row r="164" spans="1:18" s="3" customFormat="1" ht="48.95" customHeight="1">
      <c r="A164" s="13">
        <v>145</v>
      </c>
      <c r="B164" s="17" t="s">
        <v>612</v>
      </c>
      <c r="C164" s="17" t="s">
        <v>593</v>
      </c>
      <c r="D164" s="17" t="s">
        <v>18</v>
      </c>
      <c r="E164" s="18" t="s">
        <v>613</v>
      </c>
      <c r="F164" s="15" t="s">
        <v>61</v>
      </c>
      <c r="G164" s="15">
        <v>3290</v>
      </c>
      <c r="H164" s="15">
        <v>1500</v>
      </c>
      <c r="I164" s="15"/>
      <c r="J164" s="15"/>
      <c r="K164" s="15">
        <v>200</v>
      </c>
      <c r="L164" s="15">
        <v>1300</v>
      </c>
      <c r="M164" s="15" t="s">
        <v>178</v>
      </c>
      <c r="N164" s="15" t="s">
        <v>153</v>
      </c>
      <c r="O164" s="15"/>
      <c r="P164" s="17" t="s">
        <v>614</v>
      </c>
      <c r="Q164" s="17" t="s">
        <v>585</v>
      </c>
      <c r="R164" s="17"/>
    </row>
    <row r="165" spans="1:18" s="3" customFormat="1" ht="48.95" customHeight="1">
      <c r="A165" s="13">
        <v>146</v>
      </c>
      <c r="B165" s="15" t="s">
        <v>615</v>
      </c>
      <c r="C165" s="15" t="s">
        <v>616</v>
      </c>
      <c r="D165" s="15" t="s">
        <v>18</v>
      </c>
      <c r="E165" s="16" t="s">
        <v>617</v>
      </c>
      <c r="F165" s="15" t="s">
        <v>61</v>
      </c>
      <c r="G165" s="15">
        <v>7500</v>
      </c>
      <c r="H165" s="15">
        <v>1000</v>
      </c>
      <c r="I165" s="15"/>
      <c r="J165" s="15"/>
      <c r="K165" s="15">
        <v>200</v>
      </c>
      <c r="L165" s="15">
        <v>800</v>
      </c>
      <c r="M165" s="15" t="s">
        <v>178</v>
      </c>
      <c r="N165" s="15" t="s">
        <v>153</v>
      </c>
      <c r="O165" s="15"/>
      <c r="P165" s="15" t="s">
        <v>618</v>
      </c>
      <c r="Q165" s="15" t="s">
        <v>585</v>
      </c>
      <c r="R165" s="17" t="s">
        <v>208</v>
      </c>
    </row>
    <row r="166" spans="1:18" s="3" customFormat="1" ht="48.95" customHeight="1">
      <c r="A166" s="13">
        <v>147</v>
      </c>
      <c r="B166" s="17" t="s">
        <v>619</v>
      </c>
      <c r="C166" s="17" t="s">
        <v>620</v>
      </c>
      <c r="D166" s="17" t="s">
        <v>18</v>
      </c>
      <c r="E166" s="18" t="s">
        <v>621</v>
      </c>
      <c r="F166" s="15" t="s">
        <v>61</v>
      </c>
      <c r="G166" s="15">
        <v>6600</v>
      </c>
      <c r="H166" s="15">
        <v>3000</v>
      </c>
      <c r="I166" s="15"/>
      <c r="J166" s="15"/>
      <c r="K166" s="15">
        <v>500</v>
      </c>
      <c r="L166" s="15">
        <v>2500</v>
      </c>
      <c r="M166" s="15" t="s">
        <v>178</v>
      </c>
      <c r="N166" s="15" t="s">
        <v>153</v>
      </c>
      <c r="O166" s="15"/>
      <c r="P166" s="17" t="s">
        <v>622</v>
      </c>
      <c r="Q166" s="17" t="s">
        <v>585</v>
      </c>
      <c r="R166" s="17"/>
    </row>
    <row r="167" spans="1:18" s="3" customFormat="1" ht="48.95" customHeight="1">
      <c r="A167" s="13">
        <v>148</v>
      </c>
      <c r="B167" s="15" t="s">
        <v>623</v>
      </c>
      <c r="C167" s="15" t="s">
        <v>616</v>
      </c>
      <c r="D167" s="15" t="s">
        <v>18</v>
      </c>
      <c r="E167" s="16" t="s">
        <v>624</v>
      </c>
      <c r="F167" s="15" t="s">
        <v>61</v>
      </c>
      <c r="G167" s="15">
        <v>6000</v>
      </c>
      <c r="H167" s="15">
        <v>3000</v>
      </c>
      <c r="I167" s="15"/>
      <c r="J167" s="15"/>
      <c r="K167" s="15">
        <v>200</v>
      </c>
      <c r="L167" s="15">
        <v>2800</v>
      </c>
      <c r="M167" s="15" t="s">
        <v>178</v>
      </c>
      <c r="N167" s="15" t="s">
        <v>153</v>
      </c>
      <c r="O167" s="15"/>
      <c r="P167" s="15" t="s">
        <v>625</v>
      </c>
      <c r="Q167" s="15" t="s">
        <v>585</v>
      </c>
      <c r="R167" s="27"/>
    </row>
    <row r="168" spans="1:18" s="3" customFormat="1" ht="48.95" customHeight="1">
      <c r="A168" s="13">
        <v>149</v>
      </c>
      <c r="B168" s="17" t="s">
        <v>626</v>
      </c>
      <c r="C168" s="17" t="s">
        <v>597</v>
      </c>
      <c r="D168" s="17" t="s">
        <v>18</v>
      </c>
      <c r="E168" s="18" t="s">
        <v>627</v>
      </c>
      <c r="F168" s="15" t="s">
        <v>61</v>
      </c>
      <c r="G168" s="15">
        <v>6000</v>
      </c>
      <c r="H168" s="15">
        <v>3000</v>
      </c>
      <c r="I168" s="15"/>
      <c r="J168" s="15"/>
      <c r="K168" s="15">
        <v>200</v>
      </c>
      <c r="L168" s="15">
        <v>2800</v>
      </c>
      <c r="M168" s="15" t="s">
        <v>178</v>
      </c>
      <c r="N168" s="15" t="s">
        <v>153</v>
      </c>
      <c r="O168" s="15"/>
      <c r="P168" s="17" t="s">
        <v>628</v>
      </c>
      <c r="Q168" s="17" t="s">
        <v>585</v>
      </c>
      <c r="R168" s="17" t="s">
        <v>208</v>
      </c>
    </row>
    <row r="169" spans="1:18" s="3" customFormat="1" ht="48.95" customHeight="1">
      <c r="A169" s="13">
        <v>150</v>
      </c>
      <c r="B169" s="15" t="s">
        <v>629</v>
      </c>
      <c r="C169" s="15" t="s">
        <v>630</v>
      </c>
      <c r="D169" s="15" t="s">
        <v>18</v>
      </c>
      <c r="E169" s="15" t="s">
        <v>631</v>
      </c>
      <c r="F169" s="15" t="s">
        <v>61</v>
      </c>
      <c r="G169" s="15">
        <v>4000</v>
      </c>
      <c r="H169" s="15">
        <v>2000</v>
      </c>
      <c r="I169" s="15"/>
      <c r="J169" s="15"/>
      <c r="K169" s="15">
        <v>200</v>
      </c>
      <c r="L169" s="15">
        <v>1800</v>
      </c>
      <c r="M169" s="15" t="s">
        <v>632</v>
      </c>
      <c r="N169" s="15" t="s">
        <v>153</v>
      </c>
      <c r="O169" s="15"/>
      <c r="P169" s="15" t="s">
        <v>630</v>
      </c>
      <c r="Q169" s="15" t="s">
        <v>585</v>
      </c>
      <c r="R169" s="15"/>
    </row>
    <row r="170" spans="1:18" s="3" customFormat="1" ht="29.1" customHeight="1">
      <c r="A170" s="19" t="s">
        <v>82</v>
      </c>
      <c r="B170" s="10" t="s">
        <v>633</v>
      </c>
      <c r="C170" s="19"/>
      <c r="D170" s="12"/>
      <c r="E170" s="20"/>
      <c r="F170" s="19"/>
      <c r="G170" s="9">
        <f t="shared" ref="G170:L170" si="12">SUM(G171:G178)</f>
        <v>310960</v>
      </c>
      <c r="H170" s="9">
        <f t="shared" si="12"/>
        <v>62850</v>
      </c>
      <c r="I170" s="9">
        <f t="shared" si="12"/>
        <v>12500</v>
      </c>
      <c r="J170" s="9">
        <f t="shared" si="12"/>
        <v>14800</v>
      </c>
      <c r="K170" s="9">
        <f t="shared" si="12"/>
        <v>15000</v>
      </c>
      <c r="L170" s="9">
        <f t="shared" si="12"/>
        <v>20550</v>
      </c>
      <c r="M170" s="24"/>
      <c r="N170" s="13"/>
      <c r="O170" s="24"/>
      <c r="P170" s="13"/>
      <c r="Q170" s="13"/>
      <c r="R170" s="26"/>
    </row>
    <row r="171" spans="1:18" s="3" customFormat="1" ht="57" customHeight="1">
      <c r="A171" s="13">
        <v>151</v>
      </c>
      <c r="B171" s="13" t="s">
        <v>634</v>
      </c>
      <c r="C171" s="13" t="s">
        <v>51</v>
      </c>
      <c r="D171" s="13" t="s">
        <v>19</v>
      </c>
      <c r="E171" s="14" t="s">
        <v>635</v>
      </c>
      <c r="F171" s="13" t="s">
        <v>198</v>
      </c>
      <c r="G171" s="13">
        <v>87000</v>
      </c>
      <c r="H171" s="13">
        <v>30000</v>
      </c>
      <c r="I171" s="13">
        <v>7000</v>
      </c>
      <c r="J171" s="13">
        <v>8000</v>
      </c>
      <c r="K171" s="13">
        <v>7000</v>
      </c>
      <c r="L171" s="13">
        <v>8000</v>
      </c>
      <c r="M171" s="13" t="s">
        <v>636</v>
      </c>
      <c r="N171" s="13"/>
      <c r="O171" s="13"/>
      <c r="P171" s="48" t="s">
        <v>637</v>
      </c>
      <c r="Q171" s="48" t="s">
        <v>638</v>
      </c>
      <c r="R171" s="17" t="s">
        <v>309</v>
      </c>
    </row>
    <row r="172" spans="1:18" s="3" customFormat="1" ht="48" customHeight="1">
      <c r="A172" s="13">
        <v>152</v>
      </c>
      <c r="B172" s="13" t="s">
        <v>639</v>
      </c>
      <c r="C172" s="13" t="s">
        <v>51</v>
      </c>
      <c r="D172" s="13" t="s">
        <v>19</v>
      </c>
      <c r="E172" s="14" t="s">
        <v>640</v>
      </c>
      <c r="F172" s="13" t="s">
        <v>641</v>
      </c>
      <c r="G172" s="13">
        <v>150400</v>
      </c>
      <c r="H172" s="13">
        <v>15500</v>
      </c>
      <c r="I172" s="13">
        <v>3500</v>
      </c>
      <c r="J172" s="13">
        <v>3500</v>
      </c>
      <c r="K172" s="13">
        <v>3500</v>
      </c>
      <c r="L172" s="13">
        <v>5000</v>
      </c>
      <c r="M172" s="13" t="s">
        <v>642</v>
      </c>
      <c r="N172" s="13"/>
      <c r="O172" s="13"/>
      <c r="P172" s="48" t="s">
        <v>643</v>
      </c>
      <c r="Q172" s="48" t="s">
        <v>638</v>
      </c>
      <c r="R172" s="17" t="s">
        <v>309</v>
      </c>
    </row>
    <row r="173" spans="1:18" s="3" customFormat="1" ht="54" customHeight="1">
      <c r="A173" s="13">
        <v>153</v>
      </c>
      <c r="B173" s="13" t="s">
        <v>644</v>
      </c>
      <c r="C173" s="13" t="s">
        <v>51</v>
      </c>
      <c r="D173" s="13" t="s">
        <v>19</v>
      </c>
      <c r="E173" s="14" t="s">
        <v>645</v>
      </c>
      <c r="F173" s="13" t="s">
        <v>198</v>
      </c>
      <c r="G173" s="13">
        <v>24110</v>
      </c>
      <c r="H173" s="13">
        <v>3500</v>
      </c>
      <c r="I173" s="13">
        <v>800</v>
      </c>
      <c r="J173" s="13">
        <v>800</v>
      </c>
      <c r="K173" s="13">
        <v>800</v>
      </c>
      <c r="L173" s="13">
        <v>1100</v>
      </c>
      <c r="M173" s="13" t="s">
        <v>646</v>
      </c>
      <c r="N173" s="13"/>
      <c r="O173" s="13"/>
      <c r="P173" s="48" t="s">
        <v>643</v>
      </c>
      <c r="Q173" s="48" t="s">
        <v>638</v>
      </c>
      <c r="R173" s="17" t="s">
        <v>65</v>
      </c>
    </row>
    <row r="174" spans="1:18" s="3" customFormat="1" ht="81" customHeight="1">
      <c r="A174" s="13">
        <v>154</v>
      </c>
      <c r="B174" s="13" t="s">
        <v>647</v>
      </c>
      <c r="C174" s="13" t="s">
        <v>51</v>
      </c>
      <c r="D174" s="13" t="s">
        <v>19</v>
      </c>
      <c r="E174" s="14" t="s">
        <v>648</v>
      </c>
      <c r="F174" s="13" t="s">
        <v>388</v>
      </c>
      <c r="G174" s="13">
        <v>10000</v>
      </c>
      <c r="H174" s="13">
        <v>5000</v>
      </c>
      <c r="I174" s="13">
        <v>1200</v>
      </c>
      <c r="J174" s="13">
        <v>1200</v>
      </c>
      <c r="K174" s="13">
        <v>1200</v>
      </c>
      <c r="L174" s="13">
        <v>1400</v>
      </c>
      <c r="M174" s="13" t="s">
        <v>72</v>
      </c>
      <c r="N174" s="13"/>
      <c r="O174" s="13" t="s">
        <v>193</v>
      </c>
      <c r="P174" s="48" t="s">
        <v>649</v>
      </c>
      <c r="Q174" s="48" t="s">
        <v>638</v>
      </c>
      <c r="R174" s="17" t="s">
        <v>65</v>
      </c>
    </row>
    <row r="175" spans="1:18" s="3" customFormat="1" ht="123" customHeight="1">
      <c r="A175" s="13">
        <v>155</v>
      </c>
      <c r="B175" s="13" t="s">
        <v>650</v>
      </c>
      <c r="C175" s="13" t="s">
        <v>51</v>
      </c>
      <c r="D175" s="13" t="s">
        <v>18</v>
      </c>
      <c r="E175" s="14" t="s">
        <v>651</v>
      </c>
      <c r="F175" s="13" t="s">
        <v>53</v>
      </c>
      <c r="G175" s="13">
        <v>14000</v>
      </c>
      <c r="H175" s="13">
        <v>1000</v>
      </c>
      <c r="I175" s="13"/>
      <c r="J175" s="13"/>
      <c r="K175" s="13"/>
      <c r="L175" s="13">
        <v>1000</v>
      </c>
      <c r="M175" s="13" t="s">
        <v>178</v>
      </c>
      <c r="N175" s="13" t="s">
        <v>122</v>
      </c>
      <c r="O175" s="13"/>
      <c r="P175" s="15" t="s">
        <v>652</v>
      </c>
      <c r="Q175" s="48" t="s">
        <v>638</v>
      </c>
      <c r="R175" s="17" t="s">
        <v>65</v>
      </c>
    </row>
    <row r="176" spans="1:18" s="3" customFormat="1" ht="60.95" customHeight="1">
      <c r="A176" s="13">
        <v>156</v>
      </c>
      <c r="B176" s="13" t="s">
        <v>653</v>
      </c>
      <c r="C176" s="13" t="s">
        <v>51</v>
      </c>
      <c r="D176" s="13" t="s">
        <v>18</v>
      </c>
      <c r="E176" s="14" t="s">
        <v>654</v>
      </c>
      <c r="F176" s="13" t="s">
        <v>53</v>
      </c>
      <c r="G176" s="13">
        <v>15000</v>
      </c>
      <c r="H176" s="13">
        <v>1000</v>
      </c>
      <c r="I176" s="13"/>
      <c r="J176" s="13"/>
      <c r="K176" s="13"/>
      <c r="L176" s="13">
        <v>1000</v>
      </c>
      <c r="M176" s="13" t="s">
        <v>178</v>
      </c>
      <c r="N176" s="13" t="s">
        <v>122</v>
      </c>
      <c r="O176" s="13"/>
      <c r="P176" s="29" t="s">
        <v>655</v>
      </c>
      <c r="Q176" s="48" t="s">
        <v>638</v>
      </c>
      <c r="R176" s="17" t="s">
        <v>65</v>
      </c>
    </row>
    <row r="177" spans="1:18" s="3" customFormat="1" ht="42.75">
      <c r="A177" s="13">
        <v>157</v>
      </c>
      <c r="B177" s="15" t="s">
        <v>656</v>
      </c>
      <c r="C177" s="15" t="s">
        <v>51</v>
      </c>
      <c r="D177" s="15" t="s">
        <v>18</v>
      </c>
      <c r="E177" s="21" t="s">
        <v>657</v>
      </c>
      <c r="F177" s="29" t="s">
        <v>61</v>
      </c>
      <c r="G177" s="15">
        <v>7600</v>
      </c>
      <c r="H177" s="15">
        <v>4000</v>
      </c>
      <c r="I177" s="15"/>
      <c r="J177" s="15">
        <v>600</v>
      </c>
      <c r="K177" s="15">
        <v>1500</v>
      </c>
      <c r="L177" s="15">
        <v>1900</v>
      </c>
      <c r="M177" s="21" t="s">
        <v>658</v>
      </c>
      <c r="N177" s="15" t="s">
        <v>212</v>
      </c>
      <c r="O177" s="15"/>
      <c r="P177" s="48" t="s">
        <v>659</v>
      </c>
      <c r="Q177" s="48" t="s">
        <v>638</v>
      </c>
      <c r="R177" s="17"/>
    </row>
    <row r="178" spans="1:18" s="3" customFormat="1" ht="42.75">
      <c r="A178" s="13">
        <v>158</v>
      </c>
      <c r="B178" s="15" t="s">
        <v>660</v>
      </c>
      <c r="C178" s="15" t="s">
        <v>51</v>
      </c>
      <c r="D178" s="15" t="s">
        <v>18</v>
      </c>
      <c r="E178" s="21" t="s">
        <v>661</v>
      </c>
      <c r="F178" s="29">
        <v>2022</v>
      </c>
      <c r="G178" s="15">
        <v>2850</v>
      </c>
      <c r="H178" s="15">
        <v>2850</v>
      </c>
      <c r="I178" s="15"/>
      <c r="J178" s="15">
        <v>700</v>
      </c>
      <c r="K178" s="15">
        <v>1000</v>
      </c>
      <c r="L178" s="15">
        <v>1150</v>
      </c>
      <c r="M178" s="21" t="s">
        <v>662</v>
      </c>
      <c r="N178" s="15" t="s">
        <v>73</v>
      </c>
      <c r="O178" s="15"/>
      <c r="P178" s="48" t="s">
        <v>638</v>
      </c>
      <c r="Q178" s="48" t="s">
        <v>638</v>
      </c>
      <c r="R178" s="17"/>
    </row>
    <row r="179" spans="1:18" s="3" customFormat="1" ht="29.1" customHeight="1">
      <c r="A179" s="19" t="s">
        <v>112</v>
      </c>
      <c r="B179" s="10" t="s">
        <v>663</v>
      </c>
      <c r="C179" s="19"/>
      <c r="D179" s="12"/>
      <c r="E179" s="20"/>
      <c r="F179" s="19"/>
      <c r="G179" s="9">
        <f t="shared" ref="G179:L179" si="13">SUM(G180:G192)</f>
        <v>243812.34</v>
      </c>
      <c r="H179" s="9">
        <f t="shared" si="13"/>
        <v>113444</v>
      </c>
      <c r="I179" s="9">
        <f t="shared" si="13"/>
        <v>21069</v>
      </c>
      <c r="J179" s="9">
        <f t="shared" si="13"/>
        <v>24925</v>
      </c>
      <c r="K179" s="9">
        <f t="shared" si="13"/>
        <v>28853</v>
      </c>
      <c r="L179" s="9">
        <f t="shared" si="13"/>
        <v>38597</v>
      </c>
      <c r="M179" s="24"/>
      <c r="N179" s="13"/>
      <c r="O179" s="24"/>
      <c r="P179" s="13"/>
      <c r="Q179" s="13"/>
      <c r="R179" s="26"/>
    </row>
    <row r="180" spans="1:18" s="3" customFormat="1" ht="72" customHeight="1">
      <c r="A180" s="13">
        <v>159</v>
      </c>
      <c r="B180" s="13" t="s">
        <v>664</v>
      </c>
      <c r="C180" s="13" t="s">
        <v>51</v>
      </c>
      <c r="D180" s="13" t="s">
        <v>19</v>
      </c>
      <c r="E180" s="14" t="s">
        <v>665</v>
      </c>
      <c r="F180" s="13" t="s">
        <v>81</v>
      </c>
      <c r="G180" s="13">
        <v>10000</v>
      </c>
      <c r="H180" s="13">
        <v>5000</v>
      </c>
      <c r="I180" s="13">
        <v>1200</v>
      </c>
      <c r="J180" s="13">
        <v>1200</v>
      </c>
      <c r="K180" s="13">
        <v>1200</v>
      </c>
      <c r="L180" s="13">
        <v>1400</v>
      </c>
      <c r="M180" s="13" t="s">
        <v>72</v>
      </c>
      <c r="N180" s="13"/>
      <c r="O180" s="13" t="s">
        <v>122</v>
      </c>
      <c r="P180" s="17" t="s">
        <v>666</v>
      </c>
      <c r="Q180" s="17" t="s">
        <v>667</v>
      </c>
      <c r="R180" s="17" t="s">
        <v>65</v>
      </c>
    </row>
    <row r="181" spans="1:18" s="3" customFormat="1" ht="51.95" customHeight="1">
      <c r="A181" s="13">
        <v>160</v>
      </c>
      <c r="B181" s="15" t="s">
        <v>668</v>
      </c>
      <c r="C181" s="15" t="s">
        <v>143</v>
      </c>
      <c r="D181" s="22" t="s">
        <v>18</v>
      </c>
      <c r="E181" s="16" t="s">
        <v>669</v>
      </c>
      <c r="F181" s="15" t="s">
        <v>53</v>
      </c>
      <c r="G181" s="15">
        <v>4500</v>
      </c>
      <c r="H181" s="15">
        <v>2000</v>
      </c>
      <c r="I181" s="15"/>
      <c r="J181" s="15"/>
      <c r="K181" s="15"/>
      <c r="L181" s="15">
        <v>2000</v>
      </c>
      <c r="M181" s="15" t="s">
        <v>670</v>
      </c>
      <c r="N181" s="23" t="s">
        <v>127</v>
      </c>
      <c r="O181" s="23"/>
      <c r="P181" s="15" t="s">
        <v>671</v>
      </c>
      <c r="Q181" s="15" t="s">
        <v>667</v>
      </c>
      <c r="R181" s="17"/>
    </row>
    <row r="182" spans="1:18" s="3" customFormat="1" ht="86.1" customHeight="1">
      <c r="A182" s="13">
        <v>161</v>
      </c>
      <c r="B182" s="15" t="s">
        <v>672</v>
      </c>
      <c r="C182" s="15" t="s">
        <v>673</v>
      </c>
      <c r="D182" s="22" t="s">
        <v>18</v>
      </c>
      <c r="E182" s="16" t="s">
        <v>674</v>
      </c>
      <c r="F182" s="15" t="s">
        <v>53</v>
      </c>
      <c r="G182" s="15">
        <v>5000</v>
      </c>
      <c r="H182" s="15">
        <v>3000</v>
      </c>
      <c r="I182" s="15"/>
      <c r="J182" s="15"/>
      <c r="K182" s="15"/>
      <c r="L182" s="15">
        <v>3000</v>
      </c>
      <c r="M182" s="15" t="s">
        <v>670</v>
      </c>
      <c r="N182" s="23" t="s">
        <v>127</v>
      </c>
      <c r="O182" s="23"/>
      <c r="P182" s="15" t="s">
        <v>675</v>
      </c>
      <c r="Q182" s="15" t="s">
        <v>667</v>
      </c>
      <c r="R182" s="17"/>
    </row>
    <row r="183" spans="1:18" s="3" customFormat="1" ht="66.95" customHeight="1">
      <c r="A183" s="13">
        <v>162</v>
      </c>
      <c r="B183" s="17" t="s">
        <v>676</v>
      </c>
      <c r="C183" s="15" t="s">
        <v>677</v>
      </c>
      <c r="D183" s="22" t="s">
        <v>18</v>
      </c>
      <c r="E183" s="18" t="s">
        <v>678</v>
      </c>
      <c r="F183" s="15" t="s">
        <v>53</v>
      </c>
      <c r="G183" s="15">
        <v>6000</v>
      </c>
      <c r="H183" s="15">
        <v>2000</v>
      </c>
      <c r="I183" s="15"/>
      <c r="J183" s="15">
        <v>200</v>
      </c>
      <c r="K183" s="15">
        <v>800</v>
      </c>
      <c r="L183" s="15">
        <v>1000</v>
      </c>
      <c r="M183" s="15" t="s">
        <v>670</v>
      </c>
      <c r="N183" s="23" t="s">
        <v>224</v>
      </c>
      <c r="O183" s="23"/>
      <c r="P183" s="15" t="s">
        <v>679</v>
      </c>
      <c r="Q183" s="15" t="s">
        <v>680</v>
      </c>
      <c r="R183" s="17"/>
    </row>
    <row r="184" spans="1:18" s="3" customFormat="1" ht="30" customHeight="1">
      <c r="A184" s="13">
        <v>163</v>
      </c>
      <c r="B184" s="15" t="s">
        <v>681</v>
      </c>
      <c r="C184" s="15" t="s">
        <v>682</v>
      </c>
      <c r="D184" s="15" t="s">
        <v>18</v>
      </c>
      <c r="E184" s="21" t="s">
        <v>683</v>
      </c>
      <c r="F184" s="42">
        <v>2022</v>
      </c>
      <c r="G184" s="42">
        <v>500</v>
      </c>
      <c r="H184" s="15">
        <v>500</v>
      </c>
      <c r="I184" s="15">
        <v>125</v>
      </c>
      <c r="J184" s="15">
        <v>125</v>
      </c>
      <c r="K184" s="15">
        <v>125</v>
      </c>
      <c r="L184" s="15">
        <v>125</v>
      </c>
      <c r="M184" s="15" t="s">
        <v>72</v>
      </c>
      <c r="N184" s="23" t="s">
        <v>263</v>
      </c>
      <c r="O184" s="23"/>
      <c r="P184" s="15" t="s">
        <v>493</v>
      </c>
      <c r="Q184" s="15" t="s">
        <v>493</v>
      </c>
      <c r="R184" s="17"/>
    </row>
    <row r="185" spans="1:18" s="3" customFormat="1" ht="69.95" customHeight="1">
      <c r="A185" s="13">
        <v>164</v>
      </c>
      <c r="B185" s="13" t="s">
        <v>684</v>
      </c>
      <c r="C185" s="13" t="s">
        <v>51</v>
      </c>
      <c r="D185" s="13" t="s">
        <v>18</v>
      </c>
      <c r="E185" s="14" t="s">
        <v>685</v>
      </c>
      <c r="F185" s="13" t="s">
        <v>61</v>
      </c>
      <c r="G185" s="13">
        <v>28818</v>
      </c>
      <c r="H185" s="13">
        <v>14000</v>
      </c>
      <c r="I185" s="13"/>
      <c r="J185" s="13">
        <v>2000</v>
      </c>
      <c r="K185" s="13">
        <v>4000</v>
      </c>
      <c r="L185" s="13">
        <v>8000</v>
      </c>
      <c r="M185" s="13" t="s">
        <v>686</v>
      </c>
      <c r="N185" s="13" t="s">
        <v>87</v>
      </c>
      <c r="O185" s="13"/>
      <c r="P185" s="49" t="s">
        <v>687</v>
      </c>
      <c r="Q185" s="17" t="s">
        <v>688</v>
      </c>
      <c r="R185" s="15" t="s">
        <v>58</v>
      </c>
    </row>
    <row r="186" spans="1:18" s="3" customFormat="1" ht="63.95" customHeight="1">
      <c r="A186" s="13">
        <v>165</v>
      </c>
      <c r="B186" s="13" t="s">
        <v>689</v>
      </c>
      <c r="C186" s="13" t="s">
        <v>51</v>
      </c>
      <c r="D186" s="13" t="s">
        <v>19</v>
      </c>
      <c r="E186" s="14" t="s">
        <v>690</v>
      </c>
      <c r="F186" s="13" t="s">
        <v>81</v>
      </c>
      <c r="G186" s="13">
        <v>45030</v>
      </c>
      <c r="H186" s="13">
        <v>25000</v>
      </c>
      <c r="I186" s="13">
        <v>6000</v>
      </c>
      <c r="J186" s="13">
        <v>6000</v>
      </c>
      <c r="K186" s="13">
        <v>6000</v>
      </c>
      <c r="L186" s="13">
        <v>7000</v>
      </c>
      <c r="M186" s="13" t="s">
        <v>72</v>
      </c>
      <c r="N186" s="13"/>
      <c r="O186" s="13" t="s">
        <v>122</v>
      </c>
      <c r="P186" s="17" t="s">
        <v>691</v>
      </c>
      <c r="Q186" s="17" t="s">
        <v>688</v>
      </c>
      <c r="R186" s="17" t="s">
        <v>65</v>
      </c>
    </row>
    <row r="187" spans="1:18" s="3" customFormat="1" ht="59.1" customHeight="1">
      <c r="A187" s="13">
        <v>166</v>
      </c>
      <c r="B187" s="13" t="s">
        <v>692</v>
      </c>
      <c r="C187" s="17" t="s">
        <v>693</v>
      </c>
      <c r="D187" s="17" t="s">
        <v>19</v>
      </c>
      <c r="E187" s="18" t="s">
        <v>694</v>
      </c>
      <c r="F187" s="15" t="s">
        <v>198</v>
      </c>
      <c r="G187" s="15">
        <v>103000</v>
      </c>
      <c r="H187" s="15">
        <v>50000</v>
      </c>
      <c r="I187" s="47">
        <v>12000</v>
      </c>
      <c r="J187" s="47">
        <v>13000</v>
      </c>
      <c r="K187" s="47">
        <v>13000</v>
      </c>
      <c r="L187" s="47">
        <v>12000</v>
      </c>
      <c r="M187" s="15" t="s">
        <v>695</v>
      </c>
      <c r="N187" s="15"/>
      <c r="O187" s="15"/>
      <c r="P187" s="49" t="s">
        <v>696</v>
      </c>
      <c r="Q187" s="17" t="s">
        <v>688</v>
      </c>
      <c r="R187" s="17" t="s">
        <v>65</v>
      </c>
    </row>
    <row r="188" spans="1:18" s="3" customFormat="1" ht="63" customHeight="1">
      <c r="A188" s="13">
        <v>167</v>
      </c>
      <c r="B188" s="15" t="s">
        <v>697</v>
      </c>
      <c r="C188" s="15" t="s">
        <v>698</v>
      </c>
      <c r="D188" s="15" t="s">
        <v>19</v>
      </c>
      <c r="E188" s="16" t="s">
        <v>699</v>
      </c>
      <c r="F188" s="15" t="s">
        <v>388</v>
      </c>
      <c r="G188" s="15">
        <v>4078</v>
      </c>
      <c r="H188" s="15">
        <v>1600</v>
      </c>
      <c r="I188" s="15">
        <v>100</v>
      </c>
      <c r="J188" s="15">
        <v>200</v>
      </c>
      <c r="K188" s="15">
        <v>700</v>
      </c>
      <c r="L188" s="15">
        <v>600</v>
      </c>
      <c r="M188" s="15" t="s">
        <v>72</v>
      </c>
      <c r="N188" s="15"/>
      <c r="O188" s="15" t="s">
        <v>74</v>
      </c>
      <c r="P188" s="15" t="s">
        <v>700</v>
      </c>
      <c r="Q188" s="15" t="s">
        <v>700</v>
      </c>
      <c r="R188" s="27"/>
    </row>
    <row r="189" spans="1:18" s="3" customFormat="1" ht="48.95" customHeight="1">
      <c r="A189" s="13">
        <v>168</v>
      </c>
      <c r="B189" s="13" t="s">
        <v>701</v>
      </c>
      <c r="C189" s="13" t="s">
        <v>51</v>
      </c>
      <c r="D189" s="13" t="s">
        <v>18</v>
      </c>
      <c r="E189" s="14" t="s">
        <v>702</v>
      </c>
      <c r="F189" s="13" t="s">
        <v>61</v>
      </c>
      <c r="G189" s="13">
        <v>18065</v>
      </c>
      <c r="H189" s="13">
        <v>4027</v>
      </c>
      <c r="I189" s="13">
        <v>1000</v>
      </c>
      <c r="J189" s="13">
        <v>1000</v>
      </c>
      <c r="K189" s="13">
        <v>1000</v>
      </c>
      <c r="L189" s="13">
        <v>1027</v>
      </c>
      <c r="M189" s="13" t="s">
        <v>703</v>
      </c>
      <c r="N189" s="13" t="s">
        <v>173</v>
      </c>
      <c r="O189" s="13"/>
      <c r="P189" s="17" t="s">
        <v>700</v>
      </c>
      <c r="Q189" s="17" t="s">
        <v>700</v>
      </c>
      <c r="R189" s="17" t="s">
        <v>65</v>
      </c>
    </row>
    <row r="190" spans="1:18" s="3" customFormat="1" ht="65.099999999999994" customHeight="1">
      <c r="A190" s="13">
        <v>169</v>
      </c>
      <c r="B190" s="15" t="s">
        <v>704</v>
      </c>
      <c r="C190" s="15" t="s">
        <v>705</v>
      </c>
      <c r="D190" s="15" t="s">
        <v>19</v>
      </c>
      <c r="E190" s="16" t="s">
        <v>706</v>
      </c>
      <c r="F190" s="15" t="s">
        <v>198</v>
      </c>
      <c r="G190" s="15">
        <v>4827</v>
      </c>
      <c r="H190" s="15">
        <v>1323</v>
      </c>
      <c r="I190" s="15">
        <v>150</v>
      </c>
      <c r="J190" s="15">
        <v>200</v>
      </c>
      <c r="K190" s="15">
        <v>528</v>
      </c>
      <c r="L190" s="15">
        <v>445</v>
      </c>
      <c r="M190" s="15" t="s">
        <v>707</v>
      </c>
      <c r="N190" s="15"/>
      <c r="O190" s="15"/>
      <c r="P190" s="15" t="s">
        <v>700</v>
      </c>
      <c r="Q190" s="15" t="s">
        <v>700</v>
      </c>
      <c r="R190" s="27"/>
    </row>
    <row r="191" spans="1:18" s="3" customFormat="1" ht="54" customHeight="1">
      <c r="A191" s="13">
        <v>170</v>
      </c>
      <c r="B191" s="17" t="s">
        <v>708</v>
      </c>
      <c r="C191" s="17" t="s">
        <v>709</v>
      </c>
      <c r="D191" s="17" t="s">
        <v>19</v>
      </c>
      <c r="E191" s="18" t="s">
        <v>710</v>
      </c>
      <c r="F191" s="15" t="s">
        <v>81</v>
      </c>
      <c r="G191" s="15">
        <v>3994.34</v>
      </c>
      <c r="H191" s="15">
        <v>1994</v>
      </c>
      <c r="I191" s="15">
        <v>494</v>
      </c>
      <c r="J191" s="15">
        <v>500</v>
      </c>
      <c r="K191" s="15">
        <v>500</v>
      </c>
      <c r="L191" s="15">
        <v>500</v>
      </c>
      <c r="M191" s="15" t="s">
        <v>72</v>
      </c>
      <c r="N191" s="15"/>
      <c r="O191" s="15" t="s">
        <v>74</v>
      </c>
      <c r="P191" s="17" t="s">
        <v>711</v>
      </c>
      <c r="Q191" s="17" t="s">
        <v>711</v>
      </c>
      <c r="R191" s="17" t="s">
        <v>208</v>
      </c>
    </row>
    <row r="192" spans="1:18" s="3" customFormat="1" ht="65.099999999999994" customHeight="1">
      <c r="A192" s="13">
        <v>171</v>
      </c>
      <c r="B192" s="13" t="s">
        <v>712</v>
      </c>
      <c r="C192" s="13" t="s">
        <v>51</v>
      </c>
      <c r="D192" s="13" t="s">
        <v>18</v>
      </c>
      <c r="E192" s="14" t="s">
        <v>713</v>
      </c>
      <c r="F192" s="13" t="s">
        <v>61</v>
      </c>
      <c r="G192" s="13">
        <v>10000</v>
      </c>
      <c r="H192" s="13">
        <v>3000</v>
      </c>
      <c r="I192" s="50"/>
      <c r="J192" s="50">
        <v>500</v>
      </c>
      <c r="K192" s="50">
        <v>1000</v>
      </c>
      <c r="L192" s="50">
        <v>1500</v>
      </c>
      <c r="M192" s="13" t="s">
        <v>116</v>
      </c>
      <c r="N192" s="50" t="s">
        <v>87</v>
      </c>
      <c r="O192" s="13"/>
      <c r="P192" s="15" t="s">
        <v>156</v>
      </c>
      <c r="Q192" s="15" t="s">
        <v>119</v>
      </c>
      <c r="R192" s="17" t="s">
        <v>65</v>
      </c>
    </row>
    <row r="193" spans="1:18" s="3" customFormat="1" ht="29.1" customHeight="1">
      <c r="A193" s="19" t="s">
        <v>167</v>
      </c>
      <c r="B193" s="10" t="s">
        <v>714</v>
      </c>
      <c r="C193" s="19"/>
      <c r="D193" s="12"/>
      <c r="E193" s="20"/>
      <c r="F193" s="19"/>
      <c r="G193" s="9">
        <f t="shared" ref="G193:L193" si="14">SUM(G194:G201)</f>
        <v>60568</v>
      </c>
      <c r="H193" s="9">
        <f t="shared" si="14"/>
        <v>19600</v>
      </c>
      <c r="I193" s="9">
        <f t="shared" si="14"/>
        <v>1700</v>
      </c>
      <c r="J193" s="9">
        <f t="shared" si="14"/>
        <v>1800</v>
      </c>
      <c r="K193" s="9">
        <f t="shared" si="14"/>
        <v>2400</v>
      </c>
      <c r="L193" s="9">
        <f t="shared" si="14"/>
        <v>13700</v>
      </c>
      <c r="M193" s="24"/>
      <c r="N193" s="13"/>
      <c r="O193" s="24"/>
      <c r="P193" s="13"/>
      <c r="Q193" s="13"/>
      <c r="R193" s="26"/>
    </row>
    <row r="194" spans="1:18" s="3" customFormat="1" ht="60" customHeight="1">
      <c r="A194" s="13">
        <v>172</v>
      </c>
      <c r="B194" s="13" t="s">
        <v>715</v>
      </c>
      <c r="C194" s="13" t="s">
        <v>51</v>
      </c>
      <c r="D194" s="13" t="s">
        <v>19</v>
      </c>
      <c r="E194" s="14" t="s">
        <v>716</v>
      </c>
      <c r="F194" s="13" t="s">
        <v>81</v>
      </c>
      <c r="G194" s="13">
        <v>12450</v>
      </c>
      <c r="H194" s="13">
        <v>5000</v>
      </c>
      <c r="I194" s="13">
        <v>1200</v>
      </c>
      <c r="J194" s="13">
        <v>1200</v>
      </c>
      <c r="K194" s="13">
        <v>1200</v>
      </c>
      <c r="L194" s="13">
        <v>1400</v>
      </c>
      <c r="M194" s="13" t="s">
        <v>72</v>
      </c>
      <c r="N194" s="13"/>
      <c r="O194" s="13" t="s">
        <v>122</v>
      </c>
      <c r="P194" s="17" t="s">
        <v>717</v>
      </c>
      <c r="Q194" s="17" t="s">
        <v>718</v>
      </c>
      <c r="R194" s="17" t="s">
        <v>65</v>
      </c>
    </row>
    <row r="195" spans="1:18" s="3" customFormat="1" ht="50.1" customHeight="1">
      <c r="A195" s="13">
        <v>173</v>
      </c>
      <c r="B195" s="13" t="s">
        <v>719</v>
      </c>
      <c r="C195" s="13" t="s">
        <v>51</v>
      </c>
      <c r="D195" s="13" t="s">
        <v>18</v>
      </c>
      <c r="E195" s="14" t="s">
        <v>720</v>
      </c>
      <c r="F195" s="13" t="s">
        <v>53</v>
      </c>
      <c r="G195" s="13">
        <v>10000</v>
      </c>
      <c r="H195" s="13">
        <v>1000</v>
      </c>
      <c r="I195" s="13"/>
      <c r="J195" s="13"/>
      <c r="K195" s="13"/>
      <c r="L195" s="13">
        <v>1000</v>
      </c>
      <c r="M195" s="13" t="s">
        <v>178</v>
      </c>
      <c r="N195" s="13" t="s">
        <v>122</v>
      </c>
      <c r="O195" s="13"/>
      <c r="P195" s="17" t="s">
        <v>717</v>
      </c>
      <c r="Q195" s="17" t="s">
        <v>718</v>
      </c>
      <c r="R195" s="17" t="s">
        <v>65</v>
      </c>
    </row>
    <row r="196" spans="1:18" s="3" customFormat="1" ht="60" customHeight="1">
      <c r="A196" s="13">
        <v>174</v>
      </c>
      <c r="B196" s="15" t="s">
        <v>721</v>
      </c>
      <c r="C196" s="15" t="s">
        <v>51</v>
      </c>
      <c r="D196" s="15" t="s">
        <v>18</v>
      </c>
      <c r="E196" s="16" t="s">
        <v>722</v>
      </c>
      <c r="F196" s="15" t="s">
        <v>61</v>
      </c>
      <c r="G196" s="15">
        <v>3609</v>
      </c>
      <c r="H196" s="15">
        <v>2000</v>
      </c>
      <c r="I196" s="15"/>
      <c r="J196" s="15"/>
      <c r="K196" s="15"/>
      <c r="L196" s="15">
        <v>2000</v>
      </c>
      <c r="M196" s="15" t="s">
        <v>723</v>
      </c>
      <c r="N196" s="15" t="s">
        <v>74</v>
      </c>
      <c r="O196" s="15"/>
      <c r="P196" s="15" t="s">
        <v>717</v>
      </c>
      <c r="Q196" s="15" t="s">
        <v>718</v>
      </c>
      <c r="R196" s="27"/>
    </row>
    <row r="197" spans="1:18" s="3" customFormat="1" ht="53.1" customHeight="1">
      <c r="A197" s="13">
        <v>175</v>
      </c>
      <c r="B197" s="15" t="s">
        <v>724</v>
      </c>
      <c r="C197" s="15" t="s">
        <v>51</v>
      </c>
      <c r="D197" s="15" t="s">
        <v>18</v>
      </c>
      <c r="E197" s="16" t="s">
        <v>725</v>
      </c>
      <c r="F197" s="15" t="s">
        <v>61</v>
      </c>
      <c r="G197" s="15">
        <v>4167</v>
      </c>
      <c r="H197" s="15">
        <v>2000</v>
      </c>
      <c r="I197" s="15"/>
      <c r="J197" s="15"/>
      <c r="K197" s="15"/>
      <c r="L197" s="15">
        <v>2000</v>
      </c>
      <c r="M197" s="15" t="s">
        <v>723</v>
      </c>
      <c r="N197" s="15" t="s">
        <v>74</v>
      </c>
      <c r="O197" s="15"/>
      <c r="P197" s="15" t="s">
        <v>717</v>
      </c>
      <c r="Q197" s="15" t="s">
        <v>718</v>
      </c>
      <c r="R197" s="27"/>
    </row>
    <row r="198" spans="1:18" s="3" customFormat="1" ht="60" customHeight="1">
      <c r="A198" s="13">
        <v>176</v>
      </c>
      <c r="B198" s="15" t="s">
        <v>726</v>
      </c>
      <c r="C198" s="15" t="s">
        <v>727</v>
      </c>
      <c r="D198" s="15" t="s">
        <v>18</v>
      </c>
      <c r="E198" s="16" t="s">
        <v>728</v>
      </c>
      <c r="F198" s="15" t="s">
        <v>53</v>
      </c>
      <c r="G198" s="15">
        <v>10257</v>
      </c>
      <c r="H198" s="15">
        <v>5000</v>
      </c>
      <c r="I198" s="15"/>
      <c r="J198" s="15"/>
      <c r="K198" s="15"/>
      <c r="L198" s="15">
        <v>5000</v>
      </c>
      <c r="M198" s="15" t="s">
        <v>723</v>
      </c>
      <c r="N198" s="15" t="s">
        <v>74</v>
      </c>
      <c r="O198" s="15"/>
      <c r="P198" s="15" t="s">
        <v>717</v>
      </c>
      <c r="Q198" s="15" t="s">
        <v>718</v>
      </c>
      <c r="R198" s="27"/>
    </row>
    <row r="199" spans="1:18" s="3" customFormat="1" ht="60" customHeight="1">
      <c r="A199" s="13">
        <v>177</v>
      </c>
      <c r="B199" s="15" t="s">
        <v>729</v>
      </c>
      <c r="C199" s="15" t="s">
        <v>51</v>
      </c>
      <c r="D199" s="15" t="s">
        <v>19</v>
      </c>
      <c r="E199" s="16" t="s">
        <v>730</v>
      </c>
      <c r="F199" s="15" t="s">
        <v>81</v>
      </c>
      <c r="G199" s="15">
        <v>7200</v>
      </c>
      <c r="H199" s="15">
        <v>3000</v>
      </c>
      <c r="I199" s="15">
        <v>500</v>
      </c>
      <c r="J199" s="15">
        <v>500</v>
      </c>
      <c r="K199" s="15">
        <v>1000</v>
      </c>
      <c r="L199" s="15">
        <v>1000</v>
      </c>
      <c r="M199" s="15" t="s">
        <v>72</v>
      </c>
      <c r="N199" s="53"/>
      <c r="O199" s="53" t="s">
        <v>74</v>
      </c>
      <c r="P199" s="15" t="s">
        <v>717</v>
      </c>
      <c r="Q199" s="15" t="s">
        <v>718</v>
      </c>
      <c r="R199" s="27"/>
    </row>
    <row r="200" spans="1:18" s="3" customFormat="1" ht="47.1" customHeight="1">
      <c r="A200" s="13">
        <v>178</v>
      </c>
      <c r="B200" s="17" t="s">
        <v>731</v>
      </c>
      <c r="C200" s="17" t="s">
        <v>51</v>
      </c>
      <c r="D200" s="17" t="s">
        <v>18</v>
      </c>
      <c r="E200" s="18" t="s">
        <v>732</v>
      </c>
      <c r="F200" s="15" t="s">
        <v>53</v>
      </c>
      <c r="G200" s="15">
        <v>11885</v>
      </c>
      <c r="H200" s="15">
        <v>1000</v>
      </c>
      <c r="I200" s="15"/>
      <c r="J200" s="15"/>
      <c r="K200" s="15"/>
      <c r="L200" s="15">
        <v>1000</v>
      </c>
      <c r="M200" s="15" t="s">
        <v>723</v>
      </c>
      <c r="N200" s="15" t="s">
        <v>74</v>
      </c>
      <c r="O200" s="15"/>
      <c r="P200" s="17" t="s">
        <v>717</v>
      </c>
      <c r="Q200" s="17" t="s">
        <v>718</v>
      </c>
      <c r="R200" s="27"/>
    </row>
    <row r="201" spans="1:18" s="3" customFormat="1" ht="48.95" customHeight="1">
      <c r="A201" s="13">
        <v>179</v>
      </c>
      <c r="B201" s="15" t="s">
        <v>733</v>
      </c>
      <c r="C201" s="17" t="s">
        <v>124</v>
      </c>
      <c r="D201" s="17" t="s">
        <v>18</v>
      </c>
      <c r="E201" s="18" t="s">
        <v>734</v>
      </c>
      <c r="F201" s="15" t="s">
        <v>61</v>
      </c>
      <c r="G201" s="15">
        <v>1000</v>
      </c>
      <c r="H201" s="15">
        <v>600</v>
      </c>
      <c r="I201" s="15"/>
      <c r="J201" s="15">
        <v>100</v>
      </c>
      <c r="K201" s="15">
        <v>200</v>
      </c>
      <c r="L201" s="15">
        <v>300</v>
      </c>
      <c r="M201" s="15" t="s">
        <v>735</v>
      </c>
      <c r="N201" s="15" t="s">
        <v>224</v>
      </c>
      <c r="O201" s="13"/>
      <c r="P201" s="15" t="s">
        <v>288</v>
      </c>
      <c r="Q201" s="15" t="s">
        <v>288</v>
      </c>
      <c r="R201" s="26"/>
    </row>
    <row r="202" spans="1:18" s="3" customFormat="1" ht="29.1" customHeight="1">
      <c r="A202" s="19" t="s">
        <v>736</v>
      </c>
      <c r="B202" s="10" t="s">
        <v>737</v>
      </c>
      <c r="C202" s="19"/>
      <c r="D202" s="12"/>
      <c r="E202" s="20"/>
      <c r="F202" s="19"/>
      <c r="G202" s="9">
        <f t="shared" ref="G202:L202" si="15">G203+G223+G227</f>
        <v>674670.99</v>
      </c>
      <c r="H202" s="9">
        <f t="shared" si="15"/>
        <v>170469</v>
      </c>
      <c r="I202" s="9">
        <f t="shared" si="15"/>
        <v>27300</v>
      </c>
      <c r="J202" s="9">
        <f t="shared" si="15"/>
        <v>35800</v>
      </c>
      <c r="K202" s="9">
        <f t="shared" si="15"/>
        <v>40750</v>
      </c>
      <c r="L202" s="9">
        <f t="shared" si="15"/>
        <v>66619</v>
      </c>
      <c r="M202" s="24"/>
      <c r="N202" s="13"/>
      <c r="O202" s="24"/>
      <c r="P202" s="13"/>
      <c r="Q202" s="13"/>
      <c r="R202" s="26"/>
    </row>
    <row r="203" spans="1:18" s="3" customFormat="1" ht="29.1" customHeight="1">
      <c r="A203" s="19" t="s">
        <v>48</v>
      </c>
      <c r="B203" s="10" t="s">
        <v>738</v>
      </c>
      <c r="C203" s="19"/>
      <c r="D203" s="12"/>
      <c r="E203" s="20"/>
      <c r="F203" s="19"/>
      <c r="G203" s="9">
        <f t="shared" ref="G203:L203" si="16">SUM(G204:G222)</f>
        <v>548758.99</v>
      </c>
      <c r="H203" s="9">
        <f t="shared" si="16"/>
        <v>100928</v>
      </c>
      <c r="I203" s="9">
        <f t="shared" si="16"/>
        <v>20300</v>
      </c>
      <c r="J203" s="9">
        <f t="shared" si="16"/>
        <v>22500</v>
      </c>
      <c r="K203" s="9">
        <f t="shared" si="16"/>
        <v>21650</v>
      </c>
      <c r="L203" s="9">
        <f t="shared" si="16"/>
        <v>36478</v>
      </c>
      <c r="M203" s="24"/>
      <c r="N203" s="13"/>
      <c r="O203" s="24"/>
      <c r="P203" s="13"/>
      <c r="Q203" s="13"/>
      <c r="R203" s="26"/>
    </row>
    <row r="204" spans="1:18" s="4" customFormat="1" ht="213.95" customHeight="1">
      <c r="A204" s="13">
        <v>180</v>
      </c>
      <c r="B204" s="13" t="s">
        <v>739</v>
      </c>
      <c r="C204" s="13" t="s">
        <v>51</v>
      </c>
      <c r="D204" s="13" t="s">
        <v>18</v>
      </c>
      <c r="E204" s="14" t="s">
        <v>740</v>
      </c>
      <c r="F204" s="13" t="s">
        <v>171</v>
      </c>
      <c r="G204" s="13">
        <v>165500</v>
      </c>
      <c r="H204" s="13">
        <v>5000</v>
      </c>
      <c r="I204" s="13"/>
      <c r="J204" s="13"/>
      <c r="K204" s="13"/>
      <c r="L204" s="13">
        <v>5000</v>
      </c>
      <c r="M204" s="13" t="s">
        <v>741</v>
      </c>
      <c r="N204" s="13" t="s">
        <v>742</v>
      </c>
      <c r="O204" s="13"/>
      <c r="P204" s="15" t="s">
        <v>175</v>
      </c>
      <c r="Q204" s="15" t="s">
        <v>175</v>
      </c>
      <c r="R204" s="17" t="s">
        <v>58</v>
      </c>
    </row>
    <row r="205" spans="1:18" s="4" customFormat="1" ht="99" customHeight="1">
      <c r="A205" s="13">
        <v>181</v>
      </c>
      <c r="B205" s="13" t="s">
        <v>743</v>
      </c>
      <c r="C205" s="13" t="s">
        <v>51</v>
      </c>
      <c r="D205" s="13" t="s">
        <v>18</v>
      </c>
      <c r="E205" s="14" t="s">
        <v>744</v>
      </c>
      <c r="F205" s="13" t="s">
        <v>53</v>
      </c>
      <c r="G205" s="13">
        <v>19834</v>
      </c>
      <c r="H205" s="13">
        <v>1000</v>
      </c>
      <c r="I205" s="13"/>
      <c r="J205" s="13"/>
      <c r="K205" s="13"/>
      <c r="L205" s="13">
        <v>1000</v>
      </c>
      <c r="M205" s="13" t="s">
        <v>745</v>
      </c>
      <c r="N205" s="13" t="s">
        <v>742</v>
      </c>
      <c r="O205" s="13"/>
      <c r="P205" s="15" t="s">
        <v>746</v>
      </c>
      <c r="Q205" s="15" t="s">
        <v>175</v>
      </c>
      <c r="R205" s="17" t="s">
        <v>58</v>
      </c>
    </row>
    <row r="206" spans="1:18" s="3" customFormat="1" ht="90" customHeight="1">
      <c r="A206" s="13">
        <v>182</v>
      </c>
      <c r="B206" s="13" t="s">
        <v>747</v>
      </c>
      <c r="C206" s="13" t="s">
        <v>51</v>
      </c>
      <c r="D206" s="13" t="s">
        <v>19</v>
      </c>
      <c r="E206" s="14" t="s">
        <v>748</v>
      </c>
      <c r="F206" s="13" t="s">
        <v>749</v>
      </c>
      <c r="G206" s="13">
        <v>75397</v>
      </c>
      <c r="H206" s="13">
        <v>17000</v>
      </c>
      <c r="I206" s="13">
        <v>4000</v>
      </c>
      <c r="J206" s="13">
        <v>4000</v>
      </c>
      <c r="K206" s="13">
        <v>4000</v>
      </c>
      <c r="L206" s="13">
        <v>5000</v>
      </c>
      <c r="M206" s="13" t="s">
        <v>750</v>
      </c>
      <c r="N206" s="13"/>
      <c r="O206" s="13"/>
      <c r="P206" s="17" t="s">
        <v>174</v>
      </c>
      <c r="Q206" s="17" t="s">
        <v>175</v>
      </c>
      <c r="R206" s="17" t="s">
        <v>65</v>
      </c>
    </row>
    <row r="207" spans="1:18" s="3" customFormat="1" ht="45.95" customHeight="1">
      <c r="A207" s="13">
        <v>183</v>
      </c>
      <c r="B207" s="13" t="s">
        <v>751</v>
      </c>
      <c r="C207" s="13" t="s">
        <v>51</v>
      </c>
      <c r="D207" s="13" t="s">
        <v>19</v>
      </c>
      <c r="E207" s="14" t="s">
        <v>752</v>
      </c>
      <c r="F207" s="13" t="s">
        <v>81</v>
      </c>
      <c r="G207" s="13">
        <v>12000</v>
      </c>
      <c r="H207" s="13">
        <v>11000</v>
      </c>
      <c r="I207" s="13">
        <v>2500</v>
      </c>
      <c r="J207" s="13">
        <v>2500</v>
      </c>
      <c r="K207" s="13">
        <v>2500</v>
      </c>
      <c r="L207" s="13">
        <v>3500</v>
      </c>
      <c r="M207" s="13" t="s">
        <v>72</v>
      </c>
      <c r="N207" s="13"/>
      <c r="O207" s="13" t="s">
        <v>122</v>
      </c>
      <c r="P207" s="17" t="s">
        <v>746</v>
      </c>
      <c r="Q207" s="17" t="s">
        <v>175</v>
      </c>
      <c r="R207" s="17" t="s">
        <v>65</v>
      </c>
    </row>
    <row r="208" spans="1:18" s="3" customFormat="1" ht="54" customHeight="1">
      <c r="A208" s="13">
        <v>184</v>
      </c>
      <c r="B208" s="13" t="s">
        <v>753</v>
      </c>
      <c r="C208" s="13" t="s">
        <v>51</v>
      </c>
      <c r="D208" s="13" t="s">
        <v>19</v>
      </c>
      <c r="E208" s="14" t="s">
        <v>754</v>
      </c>
      <c r="F208" s="13" t="s">
        <v>81</v>
      </c>
      <c r="G208" s="13">
        <v>12978</v>
      </c>
      <c r="H208" s="13">
        <v>5978</v>
      </c>
      <c r="I208" s="13">
        <v>1500</v>
      </c>
      <c r="J208" s="13">
        <v>1500</v>
      </c>
      <c r="K208" s="13">
        <v>1500</v>
      </c>
      <c r="L208" s="13">
        <v>1478</v>
      </c>
      <c r="M208" s="13" t="s">
        <v>72</v>
      </c>
      <c r="N208" s="13"/>
      <c r="O208" s="13" t="s">
        <v>179</v>
      </c>
      <c r="P208" s="13" t="s">
        <v>200</v>
      </c>
      <c r="Q208" s="17" t="s">
        <v>175</v>
      </c>
      <c r="R208" s="17" t="s">
        <v>65</v>
      </c>
    </row>
    <row r="209" spans="1:18" s="3" customFormat="1" ht="42.75">
      <c r="A209" s="13">
        <v>185</v>
      </c>
      <c r="B209" s="13" t="s">
        <v>755</v>
      </c>
      <c r="C209" s="13" t="s">
        <v>51</v>
      </c>
      <c r="D209" s="13" t="s">
        <v>18</v>
      </c>
      <c r="E209" s="14" t="s">
        <v>756</v>
      </c>
      <c r="F209" s="13" t="s">
        <v>53</v>
      </c>
      <c r="G209" s="13">
        <v>16000</v>
      </c>
      <c r="H209" s="13">
        <v>5000</v>
      </c>
      <c r="I209" s="13"/>
      <c r="J209" s="13">
        <v>500</v>
      </c>
      <c r="K209" s="13">
        <v>2000</v>
      </c>
      <c r="L209" s="13">
        <v>2500</v>
      </c>
      <c r="M209" s="13" t="s">
        <v>757</v>
      </c>
      <c r="N209" s="13" t="s">
        <v>87</v>
      </c>
      <c r="O209" s="13"/>
      <c r="P209" s="13" t="s">
        <v>174</v>
      </c>
      <c r="Q209" s="15" t="s">
        <v>175</v>
      </c>
      <c r="R209" s="17" t="s">
        <v>65</v>
      </c>
    </row>
    <row r="210" spans="1:18" s="3" customFormat="1" ht="42.75">
      <c r="A210" s="13">
        <v>186</v>
      </c>
      <c r="B210" s="13" t="s">
        <v>758</v>
      </c>
      <c r="C210" s="13" t="s">
        <v>51</v>
      </c>
      <c r="D210" s="13" t="s">
        <v>19</v>
      </c>
      <c r="E210" s="14" t="s">
        <v>759</v>
      </c>
      <c r="F210" s="13" t="s">
        <v>81</v>
      </c>
      <c r="G210" s="13">
        <v>11400</v>
      </c>
      <c r="H210" s="13">
        <v>10000</v>
      </c>
      <c r="I210" s="13">
        <v>2500</v>
      </c>
      <c r="J210" s="13">
        <v>2500</v>
      </c>
      <c r="K210" s="13">
        <v>2500</v>
      </c>
      <c r="L210" s="13">
        <v>2500</v>
      </c>
      <c r="M210" s="13" t="s">
        <v>72</v>
      </c>
      <c r="N210" s="13"/>
      <c r="O210" s="13" t="s">
        <v>122</v>
      </c>
      <c r="P210" s="15" t="s">
        <v>746</v>
      </c>
      <c r="Q210" s="15" t="s">
        <v>175</v>
      </c>
      <c r="R210" s="17" t="s">
        <v>65</v>
      </c>
    </row>
    <row r="211" spans="1:18" s="3" customFormat="1" ht="57.95" customHeight="1">
      <c r="A211" s="13">
        <v>187</v>
      </c>
      <c r="B211" s="15" t="s">
        <v>760</v>
      </c>
      <c r="C211" s="15" t="s">
        <v>761</v>
      </c>
      <c r="D211" s="15" t="s">
        <v>19</v>
      </c>
      <c r="E211" s="51" t="s">
        <v>762</v>
      </c>
      <c r="F211" s="15" t="s">
        <v>388</v>
      </c>
      <c r="G211" s="15">
        <v>8000</v>
      </c>
      <c r="H211" s="15">
        <v>7000</v>
      </c>
      <c r="I211" s="15">
        <v>3000</v>
      </c>
      <c r="J211" s="15">
        <v>4000</v>
      </c>
      <c r="K211" s="15"/>
      <c r="L211" s="15"/>
      <c r="M211" s="15" t="s">
        <v>72</v>
      </c>
      <c r="N211" s="15"/>
      <c r="O211" s="15" t="s">
        <v>224</v>
      </c>
      <c r="P211" s="15" t="s">
        <v>746</v>
      </c>
      <c r="Q211" s="15" t="s">
        <v>175</v>
      </c>
      <c r="R211" s="17"/>
    </row>
    <row r="212" spans="1:18" s="3" customFormat="1" ht="42.75">
      <c r="A212" s="13">
        <v>188</v>
      </c>
      <c r="B212" s="15" t="s">
        <v>758</v>
      </c>
      <c r="C212" s="15" t="s">
        <v>763</v>
      </c>
      <c r="D212" s="15" t="s">
        <v>19</v>
      </c>
      <c r="E212" s="16" t="s">
        <v>764</v>
      </c>
      <c r="F212" s="15" t="s">
        <v>81</v>
      </c>
      <c r="G212" s="15">
        <v>3466.42</v>
      </c>
      <c r="H212" s="15">
        <v>3000</v>
      </c>
      <c r="I212" s="15">
        <v>2000</v>
      </c>
      <c r="J212" s="15">
        <v>1000</v>
      </c>
      <c r="K212" s="15"/>
      <c r="L212" s="15"/>
      <c r="M212" s="15" t="s">
        <v>72</v>
      </c>
      <c r="N212" s="15"/>
      <c r="O212" s="15" t="s">
        <v>224</v>
      </c>
      <c r="P212" s="15" t="s">
        <v>746</v>
      </c>
      <c r="Q212" s="15" t="s">
        <v>175</v>
      </c>
      <c r="R212" s="17"/>
    </row>
    <row r="213" spans="1:18" s="3" customFormat="1" ht="42.75">
      <c r="A213" s="13">
        <v>189</v>
      </c>
      <c r="B213" s="13" t="s">
        <v>765</v>
      </c>
      <c r="C213" s="13" t="s">
        <v>51</v>
      </c>
      <c r="D213" s="13" t="s">
        <v>18</v>
      </c>
      <c r="E213" s="14" t="s">
        <v>766</v>
      </c>
      <c r="F213" s="13" t="s">
        <v>53</v>
      </c>
      <c r="G213" s="13">
        <v>60000</v>
      </c>
      <c r="H213" s="13">
        <v>5000</v>
      </c>
      <c r="I213" s="13"/>
      <c r="J213" s="13"/>
      <c r="K213" s="13"/>
      <c r="L213" s="13">
        <v>5000</v>
      </c>
      <c r="M213" s="13" t="s">
        <v>767</v>
      </c>
      <c r="N213" s="13" t="s">
        <v>742</v>
      </c>
      <c r="O213" s="13"/>
      <c r="P213" s="15" t="s">
        <v>746</v>
      </c>
      <c r="Q213" s="15" t="s">
        <v>175</v>
      </c>
      <c r="R213" s="17" t="s">
        <v>65</v>
      </c>
    </row>
    <row r="214" spans="1:18" s="3" customFormat="1" ht="42.75">
      <c r="A214" s="13">
        <v>190</v>
      </c>
      <c r="B214" s="15" t="s">
        <v>768</v>
      </c>
      <c r="C214" s="15" t="s">
        <v>51</v>
      </c>
      <c r="D214" s="15" t="s">
        <v>19</v>
      </c>
      <c r="E214" s="16" t="s">
        <v>769</v>
      </c>
      <c r="F214" s="15" t="s">
        <v>81</v>
      </c>
      <c r="G214" s="15">
        <v>19000</v>
      </c>
      <c r="H214" s="15">
        <v>7000</v>
      </c>
      <c r="I214" s="15">
        <v>1500</v>
      </c>
      <c r="J214" s="15">
        <v>2000</v>
      </c>
      <c r="K214" s="15">
        <v>2000</v>
      </c>
      <c r="L214" s="15">
        <v>1500</v>
      </c>
      <c r="M214" s="15" t="s">
        <v>72</v>
      </c>
      <c r="N214" s="15"/>
      <c r="O214" s="25" t="s">
        <v>74</v>
      </c>
      <c r="P214" s="15" t="s">
        <v>200</v>
      </c>
      <c r="Q214" s="15" t="s">
        <v>175</v>
      </c>
      <c r="R214" s="27"/>
    </row>
    <row r="215" spans="1:18" s="3" customFormat="1" ht="57">
      <c r="A215" s="13">
        <v>191</v>
      </c>
      <c r="B215" s="15" t="s">
        <v>770</v>
      </c>
      <c r="C215" s="15" t="s">
        <v>771</v>
      </c>
      <c r="D215" s="15" t="s">
        <v>18</v>
      </c>
      <c r="E215" s="16" t="s">
        <v>772</v>
      </c>
      <c r="F215" s="15" t="s">
        <v>61</v>
      </c>
      <c r="G215" s="15">
        <v>1600</v>
      </c>
      <c r="H215" s="15">
        <v>1000</v>
      </c>
      <c r="I215" s="15"/>
      <c r="J215" s="15">
        <v>100</v>
      </c>
      <c r="K215" s="15">
        <v>400</v>
      </c>
      <c r="L215" s="15">
        <v>500</v>
      </c>
      <c r="M215" s="15" t="s">
        <v>241</v>
      </c>
      <c r="N215" s="15" t="s">
        <v>224</v>
      </c>
      <c r="O215" s="15"/>
      <c r="P215" s="15" t="s">
        <v>200</v>
      </c>
      <c r="Q215" s="15" t="s">
        <v>175</v>
      </c>
      <c r="R215" s="27"/>
    </row>
    <row r="216" spans="1:18" s="3" customFormat="1" ht="81" customHeight="1">
      <c r="A216" s="13">
        <v>192</v>
      </c>
      <c r="B216" s="15" t="s">
        <v>773</v>
      </c>
      <c r="C216" s="15" t="s">
        <v>356</v>
      </c>
      <c r="D216" s="15" t="s">
        <v>18</v>
      </c>
      <c r="E216" s="16" t="s">
        <v>774</v>
      </c>
      <c r="F216" s="15" t="s">
        <v>61</v>
      </c>
      <c r="G216" s="15">
        <v>2167.0700000000002</v>
      </c>
      <c r="H216" s="15">
        <v>1000</v>
      </c>
      <c r="I216" s="15"/>
      <c r="J216" s="15">
        <v>100</v>
      </c>
      <c r="K216" s="15">
        <v>400</v>
      </c>
      <c r="L216" s="15">
        <v>500</v>
      </c>
      <c r="M216" s="15" t="s">
        <v>241</v>
      </c>
      <c r="N216" s="15" t="s">
        <v>224</v>
      </c>
      <c r="O216" s="15"/>
      <c r="P216" s="15" t="s">
        <v>200</v>
      </c>
      <c r="Q216" s="15" t="s">
        <v>175</v>
      </c>
      <c r="R216" s="27"/>
    </row>
    <row r="217" spans="1:18" s="3" customFormat="1" ht="60.95" customHeight="1">
      <c r="A217" s="13">
        <v>193</v>
      </c>
      <c r="B217" s="13" t="s">
        <v>775</v>
      </c>
      <c r="C217" s="13" t="s">
        <v>51</v>
      </c>
      <c r="D217" s="13" t="s">
        <v>19</v>
      </c>
      <c r="E217" s="14" t="s">
        <v>776</v>
      </c>
      <c r="F217" s="13" t="s">
        <v>641</v>
      </c>
      <c r="G217" s="13">
        <v>28000</v>
      </c>
      <c r="H217" s="13">
        <v>4000</v>
      </c>
      <c r="I217" s="13">
        <v>800</v>
      </c>
      <c r="J217" s="13">
        <v>800</v>
      </c>
      <c r="K217" s="13">
        <v>1000</v>
      </c>
      <c r="L217" s="13">
        <v>1400</v>
      </c>
      <c r="M217" s="13" t="s">
        <v>777</v>
      </c>
      <c r="N217" s="13"/>
      <c r="O217" s="13"/>
      <c r="P217" s="15" t="s">
        <v>778</v>
      </c>
      <c r="Q217" s="15" t="s">
        <v>778</v>
      </c>
      <c r="R217" s="17" t="s">
        <v>65</v>
      </c>
    </row>
    <row r="218" spans="1:18" s="3" customFormat="1" ht="194.1" customHeight="1">
      <c r="A218" s="13">
        <v>194</v>
      </c>
      <c r="B218" s="15" t="s">
        <v>779</v>
      </c>
      <c r="C218" s="15" t="s">
        <v>780</v>
      </c>
      <c r="D218" s="15" t="s">
        <v>18</v>
      </c>
      <c r="E218" s="18" t="s">
        <v>781</v>
      </c>
      <c r="F218" s="15" t="s">
        <v>171</v>
      </c>
      <c r="G218" s="15">
        <v>5900</v>
      </c>
      <c r="H218" s="15">
        <v>1200</v>
      </c>
      <c r="I218" s="15"/>
      <c r="J218" s="15"/>
      <c r="K218" s="15"/>
      <c r="L218" s="15">
        <v>1200</v>
      </c>
      <c r="M218" s="15" t="s">
        <v>782</v>
      </c>
      <c r="N218" s="15" t="s">
        <v>74</v>
      </c>
      <c r="O218" s="15"/>
      <c r="P218" s="15" t="s">
        <v>156</v>
      </c>
      <c r="Q218" s="15" t="s">
        <v>778</v>
      </c>
      <c r="R218" s="26"/>
    </row>
    <row r="219" spans="1:18" s="3" customFormat="1" ht="66" customHeight="1">
      <c r="A219" s="13">
        <v>195</v>
      </c>
      <c r="B219" s="15" t="s">
        <v>783</v>
      </c>
      <c r="C219" s="15" t="s">
        <v>784</v>
      </c>
      <c r="D219" s="15" t="s">
        <v>18</v>
      </c>
      <c r="E219" s="15" t="s">
        <v>785</v>
      </c>
      <c r="F219" s="15" t="s">
        <v>171</v>
      </c>
      <c r="G219" s="15">
        <v>2960.5</v>
      </c>
      <c r="H219" s="15">
        <v>450</v>
      </c>
      <c r="I219" s="15"/>
      <c r="J219" s="15"/>
      <c r="K219" s="15">
        <v>200</v>
      </c>
      <c r="L219" s="15">
        <v>250</v>
      </c>
      <c r="M219" s="15" t="s">
        <v>786</v>
      </c>
      <c r="N219" s="15" t="s">
        <v>111</v>
      </c>
      <c r="O219" s="15"/>
      <c r="P219" s="15" t="s">
        <v>778</v>
      </c>
      <c r="Q219" s="15" t="s">
        <v>778</v>
      </c>
      <c r="R219" s="26"/>
    </row>
    <row r="220" spans="1:18" s="3" customFormat="1" ht="67.5">
      <c r="A220" s="13">
        <v>196</v>
      </c>
      <c r="B220" s="15" t="s">
        <v>787</v>
      </c>
      <c r="C220" s="15" t="s">
        <v>784</v>
      </c>
      <c r="D220" s="15" t="s">
        <v>18</v>
      </c>
      <c r="E220" s="15" t="s">
        <v>788</v>
      </c>
      <c r="F220" s="15" t="s">
        <v>171</v>
      </c>
      <c r="G220" s="15">
        <v>1731</v>
      </c>
      <c r="H220" s="15">
        <v>300</v>
      </c>
      <c r="I220" s="15"/>
      <c r="J220" s="15"/>
      <c r="K220" s="15">
        <v>150</v>
      </c>
      <c r="L220" s="15">
        <v>150</v>
      </c>
      <c r="M220" s="15" t="s">
        <v>789</v>
      </c>
      <c r="N220" s="15" t="s">
        <v>111</v>
      </c>
      <c r="O220" s="15"/>
      <c r="P220" s="15" t="s">
        <v>778</v>
      </c>
      <c r="Q220" s="15" t="s">
        <v>778</v>
      </c>
      <c r="R220" s="26"/>
    </row>
    <row r="221" spans="1:18" s="3" customFormat="1" ht="78.95" customHeight="1">
      <c r="A221" s="13">
        <v>197</v>
      </c>
      <c r="B221" s="17" t="s">
        <v>790</v>
      </c>
      <c r="C221" s="17" t="s">
        <v>791</v>
      </c>
      <c r="D221" s="17" t="s">
        <v>19</v>
      </c>
      <c r="E221" s="18" t="s">
        <v>792</v>
      </c>
      <c r="F221" s="15" t="s">
        <v>793</v>
      </c>
      <c r="G221" s="15">
        <v>98825</v>
      </c>
      <c r="H221" s="15">
        <v>15000</v>
      </c>
      <c r="I221" s="15">
        <v>2000</v>
      </c>
      <c r="J221" s="15">
        <v>3000</v>
      </c>
      <c r="K221" s="15">
        <v>5000</v>
      </c>
      <c r="L221" s="15">
        <v>5000</v>
      </c>
      <c r="M221" s="15" t="s">
        <v>794</v>
      </c>
      <c r="N221" s="15"/>
      <c r="O221" s="15"/>
      <c r="P221" s="17" t="s">
        <v>778</v>
      </c>
      <c r="Q221" s="17" t="s">
        <v>778</v>
      </c>
      <c r="R221" s="26"/>
    </row>
    <row r="222" spans="1:18" s="3" customFormat="1" ht="45" customHeight="1">
      <c r="A222" s="13">
        <v>198</v>
      </c>
      <c r="B222" s="15" t="s">
        <v>795</v>
      </c>
      <c r="C222" s="15" t="s">
        <v>51</v>
      </c>
      <c r="D222" s="15" t="s">
        <v>19</v>
      </c>
      <c r="E222" s="16" t="s">
        <v>796</v>
      </c>
      <c r="F222" s="15" t="s">
        <v>81</v>
      </c>
      <c r="G222" s="15">
        <v>4000</v>
      </c>
      <c r="H222" s="15">
        <v>1000</v>
      </c>
      <c r="I222" s="15">
        <v>500</v>
      </c>
      <c r="J222" s="15">
        <v>500</v>
      </c>
      <c r="K222" s="15"/>
      <c r="L222" s="15"/>
      <c r="M222" s="15" t="s">
        <v>72</v>
      </c>
      <c r="N222" s="15"/>
      <c r="O222" s="15" t="s">
        <v>224</v>
      </c>
      <c r="P222" s="15" t="s">
        <v>797</v>
      </c>
      <c r="Q222" s="15" t="s">
        <v>89</v>
      </c>
      <c r="R222" s="27"/>
    </row>
    <row r="223" spans="1:18" s="2" customFormat="1" ht="29.1" customHeight="1">
      <c r="A223" s="19" t="s">
        <v>82</v>
      </c>
      <c r="B223" s="10" t="s">
        <v>798</v>
      </c>
      <c r="C223" s="10"/>
      <c r="D223" s="10"/>
      <c r="E223" s="12"/>
      <c r="F223" s="10"/>
      <c r="G223" s="9">
        <f t="shared" ref="G223:L223" si="17">SUM(G224:G226)</f>
        <v>67116</v>
      </c>
      <c r="H223" s="9">
        <f t="shared" si="17"/>
        <v>34541</v>
      </c>
      <c r="I223" s="9">
        <f t="shared" si="17"/>
        <v>6000</v>
      </c>
      <c r="J223" s="9">
        <f t="shared" si="17"/>
        <v>6000</v>
      </c>
      <c r="K223" s="9">
        <f t="shared" si="17"/>
        <v>11500</v>
      </c>
      <c r="L223" s="9">
        <f t="shared" si="17"/>
        <v>11041</v>
      </c>
      <c r="M223" s="10"/>
      <c r="N223" s="10"/>
      <c r="O223" s="17"/>
      <c r="P223" s="10"/>
      <c r="Q223" s="10"/>
      <c r="R223" s="54"/>
    </row>
    <row r="224" spans="1:18" s="3" customFormat="1" ht="89.1" customHeight="1">
      <c r="A224" s="13">
        <v>199</v>
      </c>
      <c r="B224" s="13" t="s">
        <v>799</v>
      </c>
      <c r="C224" s="13" t="s">
        <v>51</v>
      </c>
      <c r="D224" s="13" t="s">
        <v>19</v>
      </c>
      <c r="E224" s="14" t="s">
        <v>800</v>
      </c>
      <c r="F224" s="13" t="s">
        <v>388</v>
      </c>
      <c r="G224" s="13">
        <v>52116</v>
      </c>
      <c r="H224" s="13">
        <v>23041</v>
      </c>
      <c r="I224" s="13">
        <v>6000</v>
      </c>
      <c r="J224" s="13">
        <v>6000</v>
      </c>
      <c r="K224" s="13">
        <v>6000</v>
      </c>
      <c r="L224" s="13">
        <v>5041</v>
      </c>
      <c r="M224" s="13" t="s">
        <v>72</v>
      </c>
      <c r="N224" s="13"/>
      <c r="O224" s="13" t="s">
        <v>122</v>
      </c>
      <c r="P224" s="17" t="s">
        <v>801</v>
      </c>
      <c r="Q224" s="17" t="s">
        <v>344</v>
      </c>
      <c r="R224" s="17" t="s">
        <v>65</v>
      </c>
    </row>
    <row r="225" spans="1:18" s="3" customFormat="1" ht="135" customHeight="1">
      <c r="A225" s="13">
        <v>200</v>
      </c>
      <c r="B225" s="36" t="s">
        <v>802</v>
      </c>
      <c r="C225" s="22" t="s">
        <v>51</v>
      </c>
      <c r="D225" s="15" t="s">
        <v>18</v>
      </c>
      <c r="E225" s="35" t="s">
        <v>803</v>
      </c>
      <c r="F225" s="15" t="s">
        <v>61</v>
      </c>
      <c r="G225" s="15">
        <v>12000</v>
      </c>
      <c r="H225" s="15">
        <v>10000</v>
      </c>
      <c r="I225" s="15"/>
      <c r="J225" s="15"/>
      <c r="K225" s="15">
        <v>5000</v>
      </c>
      <c r="L225" s="15">
        <v>5000</v>
      </c>
      <c r="M225" s="15" t="s">
        <v>126</v>
      </c>
      <c r="N225" s="15" t="s">
        <v>111</v>
      </c>
      <c r="O225" s="15"/>
      <c r="P225" s="15" t="s">
        <v>213</v>
      </c>
      <c r="Q225" s="15" t="s">
        <v>804</v>
      </c>
      <c r="R225" s="17" t="s">
        <v>208</v>
      </c>
    </row>
    <row r="226" spans="1:18" s="3" customFormat="1" ht="50.1" customHeight="1">
      <c r="A226" s="13">
        <v>201</v>
      </c>
      <c r="B226" s="15" t="s">
        <v>805</v>
      </c>
      <c r="C226" s="15" t="s">
        <v>51</v>
      </c>
      <c r="D226" s="15" t="s">
        <v>18</v>
      </c>
      <c r="E226" s="16" t="s">
        <v>806</v>
      </c>
      <c r="F226" s="15" t="s">
        <v>61</v>
      </c>
      <c r="G226" s="15">
        <v>3000</v>
      </c>
      <c r="H226" s="15">
        <v>1500</v>
      </c>
      <c r="I226" s="13"/>
      <c r="J226" s="13"/>
      <c r="K226" s="15">
        <v>500</v>
      </c>
      <c r="L226" s="15">
        <v>1000</v>
      </c>
      <c r="M226" s="15" t="s">
        <v>807</v>
      </c>
      <c r="N226" s="15" t="s">
        <v>108</v>
      </c>
      <c r="O226" s="13"/>
      <c r="P226" s="15" t="s">
        <v>213</v>
      </c>
      <c r="Q226" s="15" t="s">
        <v>175</v>
      </c>
      <c r="R226" s="13"/>
    </row>
    <row r="227" spans="1:18" s="2" customFormat="1" ht="29.1" customHeight="1">
      <c r="A227" s="19" t="s">
        <v>112</v>
      </c>
      <c r="B227" s="10" t="s">
        <v>808</v>
      </c>
      <c r="C227" s="10"/>
      <c r="D227" s="10"/>
      <c r="E227" s="12"/>
      <c r="F227" s="10"/>
      <c r="G227" s="9">
        <f t="shared" ref="G227:L227" si="18">SUM(G228:G234)</f>
        <v>58796</v>
      </c>
      <c r="H227" s="9">
        <f t="shared" si="18"/>
        <v>35000</v>
      </c>
      <c r="I227" s="9">
        <f t="shared" si="18"/>
        <v>1000</v>
      </c>
      <c r="J227" s="9">
        <f t="shared" si="18"/>
        <v>7300</v>
      </c>
      <c r="K227" s="9">
        <f t="shared" si="18"/>
        <v>7600</v>
      </c>
      <c r="L227" s="9">
        <f t="shared" si="18"/>
        <v>19100</v>
      </c>
      <c r="M227" s="10"/>
      <c r="N227" s="10"/>
      <c r="O227" s="17"/>
      <c r="P227" s="10"/>
      <c r="Q227" s="10"/>
      <c r="R227" s="54"/>
    </row>
    <row r="228" spans="1:18" s="3" customFormat="1" ht="72" customHeight="1">
      <c r="A228" s="13">
        <v>202</v>
      </c>
      <c r="B228" s="13" t="s">
        <v>809</v>
      </c>
      <c r="C228" s="13" t="s">
        <v>51</v>
      </c>
      <c r="D228" s="13" t="s">
        <v>18</v>
      </c>
      <c r="E228" s="14" t="s">
        <v>810</v>
      </c>
      <c r="F228" s="13" t="s">
        <v>61</v>
      </c>
      <c r="G228" s="13">
        <v>19600</v>
      </c>
      <c r="H228" s="13">
        <v>14000</v>
      </c>
      <c r="I228" s="13"/>
      <c r="J228" s="13">
        <v>4000</v>
      </c>
      <c r="K228" s="13">
        <v>4000</v>
      </c>
      <c r="L228" s="13">
        <v>6000</v>
      </c>
      <c r="M228" s="13" t="s">
        <v>811</v>
      </c>
      <c r="N228" s="13" t="s">
        <v>212</v>
      </c>
      <c r="O228" s="13"/>
      <c r="P228" s="15" t="s">
        <v>174</v>
      </c>
      <c r="Q228" s="15" t="s">
        <v>175</v>
      </c>
      <c r="R228" s="15" t="s">
        <v>58</v>
      </c>
    </row>
    <row r="229" spans="1:18" s="3" customFormat="1" ht="68.099999999999994" customHeight="1">
      <c r="A229" s="13">
        <v>203</v>
      </c>
      <c r="B229" s="15" t="s">
        <v>812</v>
      </c>
      <c r="C229" s="15" t="s">
        <v>51</v>
      </c>
      <c r="D229" s="15" t="s">
        <v>18</v>
      </c>
      <c r="E229" s="16" t="s">
        <v>813</v>
      </c>
      <c r="F229" s="15" t="s">
        <v>53</v>
      </c>
      <c r="G229" s="15">
        <v>14806</v>
      </c>
      <c r="H229" s="15">
        <v>7000</v>
      </c>
      <c r="I229" s="15"/>
      <c r="J229" s="15"/>
      <c r="K229" s="15"/>
      <c r="L229" s="15">
        <v>7000</v>
      </c>
      <c r="M229" s="15" t="s">
        <v>814</v>
      </c>
      <c r="N229" s="15" t="s">
        <v>470</v>
      </c>
      <c r="O229" s="13"/>
      <c r="P229" s="15" t="s">
        <v>174</v>
      </c>
      <c r="Q229" s="15" t="s">
        <v>175</v>
      </c>
      <c r="R229" s="27"/>
    </row>
    <row r="230" spans="1:18" s="3" customFormat="1" ht="75.95" customHeight="1">
      <c r="A230" s="13">
        <v>204</v>
      </c>
      <c r="B230" s="15" t="s">
        <v>815</v>
      </c>
      <c r="C230" s="15" t="s">
        <v>51</v>
      </c>
      <c r="D230" s="15" t="s">
        <v>18</v>
      </c>
      <c r="E230" s="16" t="s">
        <v>816</v>
      </c>
      <c r="F230" s="15" t="s">
        <v>171</v>
      </c>
      <c r="G230" s="15">
        <v>8850</v>
      </c>
      <c r="H230" s="15">
        <v>3000</v>
      </c>
      <c r="I230" s="15"/>
      <c r="J230" s="15"/>
      <c r="K230" s="15"/>
      <c r="L230" s="15">
        <v>3000</v>
      </c>
      <c r="M230" s="15" t="s">
        <v>817</v>
      </c>
      <c r="N230" s="15" t="s">
        <v>470</v>
      </c>
      <c r="O230" s="13"/>
      <c r="P230" s="21" t="s">
        <v>56</v>
      </c>
      <c r="Q230" s="15" t="s">
        <v>175</v>
      </c>
      <c r="R230" s="27"/>
    </row>
    <row r="231" spans="1:18" s="3" customFormat="1" ht="42.75">
      <c r="A231" s="13">
        <v>205</v>
      </c>
      <c r="B231" s="15" t="s">
        <v>818</v>
      </c>
      <c r="C231" s="15" t="s">
        <v>51</v>
      </c>
      <c r="D231" s="15" t="s">
        <v>19</v>
      </c>
      <c r="E231" s="16" t="s">
        <v>819</v>
      </c>
      <c r="F231" s="15" t="s">
        <v>81</v>
      </c>
      <c r="G231" s="15">
        <v>3000</v>
      </c>
      <c r="H231" s="15">
        <v>2500</v>
      </c>
      <c r="I231" s="15">
        <v>500</v>
      </c>
      <c r="J231" s="15">
        <v>500</v>
      </c>
      <c r="K231" s="15">
        <v>1000</v>
      </c>
      <c r="L231" s="15">
        <v>500</v>
      </c>
      <c r="M231" s="15" t="s">
        <v>72</v>
      </c>
      <c r="N231" s="15"/>
      <c r="O231" s="25" t="s">
        <v>74</v>
      </c>
      <c r="P231" s="15" t="s">
        <v>174</v>
      </c>
      <c r="Q231" s="15" t="s">
        <v>175</v>
      </c>
      <c r="R231" s="27"/>
    </row>
    <row r="232" spans="1:18" s="3" customFormat="1" ht="53.1" customHeight="1">
      <c r="A232" s="13">
        <v>206</v>
      </c>
      <c r="B232" s="15" t="s">
        <v>820</v>
      </c>
      <c r="C232" s="15" t="s">
        <v>51</v>
      </c>
      <c r="D232" s="15" t="s">
        <v>18</v>
      </c>
      <c r="E232" s="16" t="s">
        <v>821</v>
      </c>
      <c r="F232" s="15" t="s">
        <v>53</v>
      </c>
      <c r="G232" s="15">
        <v>6000</v>
      </c>
      <c r="H232" s="15">
        <v>3000</v>
      </c>
      <c r="I232" s="15"/>
      <c r="J232" s="15">
        <v>1000</v>
      </c>
      <c r="K232" s="15">
        <v>1000</v>
      </c>
      <c r="L232" s="15">
        <v>1000</v>
      </c>
      <c r="M232" s="15" t="s">
        <v>822</v>
      </c>
      <c r="N232" s="15" t="s">
        <v>212</v>
      </c>
      <c r="O232" s="15"/>
      <c r="P232" s="15" t="s">
        <v>174</v>
      </c>
      <c r="Q232" s="15" t="s">
        <v>175</v>
      </c>
      <c r="R232" s="27"/>
    </row>
    <row r="233" spans="1:18" s="3" customFormat="1" ht="51" customHeight="1">
      <c r="A233" s="13">
        <v>207</v>
      </c>
      <c r="B233" s="15" t="s">
        <v>823</v>
      </c>
      <c r="C233" s="15" t="s">
        <v>51</v>
      </c>
      <c r="D233" s="15" t="s">
        <v>19</v>
      </c>
      <c r="E233" s="16" t="s">
        <v>824</v>
      </c>
      <c r="F233" s="15" t="s">
        <v>81</v>
      </c>
      <c r="G233" s="15">
        <v>4500</v>
      </c>
      <c r="H233" s="15">
        <v>4000</v>
      </c>
      <c r="I233" s="15">
        <v>500</v>
      </c>
      <c r="J233" s="15">
        <v>1500</v>
      </c>
      <c r="K233" s="15">
        <v>1000</v>
      </c>
      <c r="L233" s="15">
        <v>1000</v>
      </c>
      <c r="M233" s="15" t="s">
        <v>72</v>
      </c>
      <c r="N233" s="15"/>
      <c r="O233" s="25" t="s">
        <v>74</v>
      </c>
      <c r="P233" s="15" t="s">
        <v>174</v>
      </c>
      <c r="Q233" s="15" t="s">
        <v>175</v>
      </c>
      <c r="R233" s="27"/>
    </row>
    <row r="234" spans="1:18" s="3" customFormat="1" ht="47.1" customHeight="1">
      <c r="A234" s="13">
        <v>208</v>
      </c>
      <c r="B234" s="15" t="s">
        <v>825</v>
      </c>
      <c r="C234" s="15" t="s">
        <v>51</v>
      </c>
      <c r="D234" s="15" t="s">
        <v>18</v>
      </c>
      <c r="E234" s="16" t="s">
        <v>826</v>
      </c>
      <c r="F234" s="15" t="s">
        <v>61</v>
      </c>
      <c r="G234" s="15">
        <v>2040</v>
      </c>
      <c r="H234" s="15">
        <v>1500</v>
      </c>
      <c r="I234" s="15"/>
      <c r="J234" s="15">
        <v>300</v>
      </c>
      <c r="K234" s="15">
        <v>600</v>
      </c>
      <c r="L234" s="15">
        <v>600</v>
      </c>
      <c r="M234" s="15" t="s">
        <v>227</v>
      </c>
      <c r="N234" s="15" t="s">
        <v>224</v>
      </c>
      <c r="O234" s="13"/>
      <c r="P234" s="15" t="s">
        <v>213</v>
      </c>
      <c r="Q234" s="15" t="s">
        <v>175</v>
      </c>
      <c r="R234" s="13"/>
    </row>
    <row r="235" spans="1:18" s="3" customFormat="1" ht="21.95" customHeight="1">
      <c r="A235" s="19" t="s">
        <v>827</v>
      </c>
      <c r="B235" s="19" t="s">
        <v>828</v>
      </c>
      <c r="C235" s="19"/>
      <c r="D235" s="19"/>
      <c r="E235" s="19"/>
      <c r="F235" s="19"/>
      <c r="G235" s="19">
        <f t="shared" ref="G235:L235" si="19">SUM(G236:G268)</f>
        <v>1977068.44</v>
      </c>
      <c r="H235" s="19">
        <f t="shared" si="19"/>
        <v>520200</v>
      </c>
      <c r="I235" s="19">
        <f t="shared" si="19"/>
        <v>114500</v>
      </c>
      <c r="J235" s="19">
        <f t="shared" si="19"/>
        <v>131100</v>
      </c>
      <c r="K235" s="19">
        <f t="shared" si="19"/>
        <v>144100</v>
      </c>
      <c r="L235" s="19">
        <f t="shared" si="19"/>
        <v>130500</v>
      </c>
      <c r="M235" s="19"/>
      <c r="N235" s="19"/>
      <c r="O235" s="19"/>
      <c r="P235" s="19"/>
      <c r="Q235" s="19"/>
      <c r="R235" s="19"/>
    </row>
    <row r="236" spans="1:18" s="3" customFormat="1" ht="42.75">
      <c r="A236" s="52">
        <v>209</v>
      </c>
      <c r="B236" s="17" t="s">
        <v>829</v>
      </c>
      <c r="C236" s="17" t="s">
        <v>356</v>
      </c>
      <c r="D236" s="17" t="s">
        <v>19</v>
      </c>
      <c r="E236" s="18" t="s">
        <v>830</v>
      </c>
      <c r="F236" s="15" t="s">
        <v>248</v>
      </c>
      <c r="G236" s="15">
        <v>120000</v>
      </c>
      <c r="H236" s="15">
        <v>30000</v>
      </c>
      <c r="I236" s="15">
        <v>4000</v>
      </c>
      <c r="J236" s="15">
        <v>8000</v>
      </c>
      <c r="K236" s="15">
        <v>8000</v>
      </c>
      <c r="L236" s="15">
        <v>10000</v>
      </c>
      <c r="M236" s="15" t="s">
        <v>831</v>
      </c>
      <c r="N236" s="15"/>
      <c r="O236" s="15"/>
      <c r="P236" s="17" t="s">
        <v>832</v>
      </c>
      <c r="Q236" s="17" t="s">
        <v>344</v>
      </c>
      <c r="R236" s="17"/>
    </row>
    <row r="237" spans="1:18" s="3" customFormat="1" ht="42.75">
      <c r="A237" s="52">
        <v>210</v>
      </c>
      <c r="B237" s="17" t="s">
        <v>833</v>
      </c>
      <c r="C237" s="17" t="s">
        <v>834</v>
      </c>
      <c r="D237" s="17" t="s">
        <v>18</v>
      </c>
      <c r="E237" s="18" t="s">
        <v>835</v>
      </c>
      <c r="F237" s="15" t="s">
        <v>171</v>
      </c>
      <c r="G237" s="15">
        <v>102500</v>
      </c>
      <c r="H237" s="15">
        <v>25000</v>
      </c>
      <c r="I237" s="15">
        <v>6500</v>
      </c>
      <c r="J237" s="15">
        <v>6500</v>
      </c>
      <c r="K237" s="15">
        <v>6500</v>
      </c>
      <c r="L237" s="15">
        <v>5500</v>
      </c>
      <c r="M237" s="15" t="s">
        <v>836</v>
      </c>
      <c r="N237" s="15" t="s">
        <v>263</v>
      </c>
      <c r="O237" s="15"/>
      <c r="P237" s="17" t="s">
        <v>837</v>
      </c>
      <c r="Q237" s="17" t="s">
        <v>175</v>
      </c>
      <c r="R237" s="27"/>
    </row>
    <row r="238" spans="1:18" s="3" customFormat="1" ht="35.1" customHeight="1">
      <c r="A238" s="52">
        <v>211</v>
      </c>
      <c r="B238" s="15" t="s">
        <v>838</v>
      </c>
      <c r="C238" s="15" t="s">
        <v>839</v>
      </c>
      <c r="D238" s="15" t="s">
        <v>18</v>
      </c>
      <c r="E238" s="16" t="s">
        <v>840</v>
      </c>
      <c r="F238" s="15" t="s">
        <v>61</v>
      </c>
      <c r="G238" s="15">
        <v>6500</v>
      </c>
      <c r="H238" s="15">
        <v>5000</v>
      </c>
      <c r="I238" s="15"/>
      <c r="J238" s="15">
        <v>500</v>
      </c>
      <c r="K238" s="15">
        <v>1500</v>
      </c>
      <c r="L238" s="15">
        <v>3000</v>
      </c>
      <c r="M238" s="15" t="s">
        <v>841</v>
      </c>
      <c r="N238" s="15" t="s">
        <v>224</v>
      </c>
      <c r="O238" s="15"/>
      <c r="P238" s="15" t="s">
        <v>213</v>
      </c>
      <c r="Q238" s="15" t="s">
        <v>175</v>
      </c>
      <c r="R238" s="27"/>
    </row>
    <row r="239" spans="1:18" s="3" customFormat="1" ht="35.1" customHeight="1">
      <c r="A239" s="52">
        <v>212</v>
      </c>
      <c r="B239" s="15" t="s">
        <v>842</v>
      </c>
      <c r="C239" s="15" t="s">
        <v>843</v>
      </c>
      <c r="D239" s="15" t="s">
        <v>18</v>
      </c>
      <c r="E239" s="16" t="s">
        <v>844</v>
      </c>
      <c r="F239" s="15" t="s">
        <v>53</v>
      </c>
      <c r="G239" s="15">
        <v>45000</v>
      </c>
      <c r="H239" s="15">
        <v>18000</v>
      </c>
      <c r="I239" s="15">
        <v>4500</v>
      </c>
      <c r="J239" s="15">
        <v>4500</v>
      </c>
      <c r="K239" s="15">
        <v>4500</v>
      </c>
      <c r="L239" s="15">
        <v>4500</v>
      </c>
      <c r="M239" s="15" t="s">
        <v>845</v>
      </c>
      <c r="N239" s="15" t="s">
        <v>263</v>
      </c>
      <c r="O239" s="15"/>
      <c r="P239" s="15" t="s">
        <v>846</v>
      </c>
      <c r="Q239" s="15" t="s">
        <v>175</v>
      </c>
      <c r="R239" s="27"/>
    </row>
    <row r="240" spans="1:18" s="3" customFormat="1" ht="36.950000000000003" customHeight="1">
      <c r="A240" s="52">
        <v>213</v>
      </c>
      <c r="B240" s="15" t="s">
        <v>847</v>
      </c>
      <c r="C240" s="15" t="s">
        <v>848</v>
      </c>
      <c r="D240" s="15" t="s">
        <v>18</v>
      </c>
      <c r="E240" s="16" t="s">
        <v>849</v>
      </c>
      <c r="F240" s="15" t="s">
        <v>53</v>
      </c>
      <c r="G240" s="15">
        <v>41000</v>
      </c>
      <c r="H240" s="15">
        <v>18000</v>
      </c>
      <c r="I240" s="15"/>
      <c r="J240" s="15">
        <v>2000</v>
      </c>
      <c r="K240" s="15">
        <v>8000</v>
      </c>
      <c r="L240" s="15">
        <v>8000</v>
      </c>
      <c r="M240" s="15" t="s">
        <v>836</v>
      </c>
      <c r="N240" s="15" t="s">
        <v>224</v>
      </c>
      <c r="O240" s="15"/>
      <c r="P240" s="15" t="s">
        <v>850</v>
      </c>
      <c r="Q240" s="15" t="s">
        <v>175</v>
      </c>
      <c r="R240" s="27"/>
    </row>
    <row r="241" spans="1:18" s="3" customFormat="1" ht="48" customHeight="1">
      <c r="A241" s="52">
        <v>214</v>
      </c>
      <c r="B241" s="15" t="s">
        <v>851</v>
      </c>
      <c r="C241" s="15" t="s">
        <v>852</v>
      </c>
      <c r="D241" s="15" t="s">
        <v>18</v>
      </c>
      <c r="E241" s="16" t="s">
        <v>853</v>
      </c>
      <c r="F241" s="15" t="s">
        <v>61</v>
      </c>
      <c r="G241" s="15">
        <v>14500</v>
      </c>
      <c r="H241" s="15">
        <v>10000</v>
      </c>
      <c r="I241" s="15"/>
      <c r="J241" s="15">
        <v>3000</v>
      </c>
      <c r="K241" s="15">
        <v>3500</v>
      </c>
      <c r="L241" s="15">
        <v>3500</v>
      </c>
      <c r="M241" s="15" t="s">
        <v>854</v>
      </c>
      <c r="N241" s="15" t="s">
        <v>224</v>
      </c>
      <c r="O241" s="15"/>
      <c r="P241" s="15" t="s">
        <v>855</v>
      </c>
      <c r="Q241" s="15" t="s">
        <v>175</v>
      </c>
      <c r="R241" s="27"/>
    </row>
    <row r="242" spans="1:18" s="3" customFormat="1" ht="42.75">
      <c r="A242" s="52">
        <v>215</v>
      </c>
      <c r="B242" s="15" t="s">
        <v>856</v>
      </c>
      <c r="C242" s="15" t="s">
        <v>857</v>
      </c>
      <c r="D242" s="15" t="s">
        <v>18</v>
      </c>
      <c r="E242" s="16" t="s">
        <v>858</v>
      </c>
      <c r="F242" s="15" t="s">
        <v>61</v>
      </c>
      <c r="G242" s="15">
        <v>15000</v>
      </c>
      <c r="H242" s="15">
        <v>10000</v>
      </c>
      <c r="I242" s="15"/>
      <c r="J242" s="15">
        <v>3500</v>
      </c>
      <c r="K242" s="15">
        <v>3500</v>
      </c>
      <c r="L242" s="15">
        <v>3000</v>
      </c>
      <c r="M242" s="15" t="s">
        <v>859</v>
      </c>
      <c r="N242" s="15" t="s">
        <v>224</v>
      </c>
      <c r="O242" s="15"/>
      <c r="P242" s="15" t="s">
        <v>860</v>
      </c>
      <c r="Q242" s="15" t="s">
        <v>175</v>
      </c>
      <c r="R242" s="27"/>
    </row>
    <row r="243" spans="1:18" s="3" customFormat="1" ht="28.5">
      <c r="A243" s="52">
        <v>216</v>
      </c>
      <c r="B243" s="15" t="s">
        <v>861</v>
      </c>
      <c r="C243" s="15" t="s">
        <v>862</v>
      </c>
      <c r="D243" s="15" t="s">
        <v>18</v>
      </c>
      <c r="E243" s="16" t="s">
        <v>863</v>
      </c>
      <c r="F243" s="15" t="s">
        <v>61</v>
      </c>
      <c r="G243" s="15">
        <v>50000</v>
      </c>
      <c r="H243" s="15">
        <v>20000</v>
      </c>
      <c r="I243" s="15"/>
      <c r="J243" s="15"/>
      <c r="K243" s="15">
        <v>10000</v>
      </c>
      <c r="L243" s="15">
        <v>10000</v>
      </c>
      <c r="M243" s="15" t="s">
        <v>864</v>
      </c>
      <c r="N243" s="15" t="s">
        <v>153</v>
      </c>
      <c r="O243" s="15"/>
      <c r="P243" s="15" t="s">
        <v>865</v>
      </c>
      <c r="Q243" s="15" t="s">
        <v>175</v>
      </c>
      <c r="R243" s="27"/>
    </row>
    <row r="244" spans="1:18" s="3" customFormat="1" ht="42.75">
      <c r="A244" s="52">
        <v>217</v>
      </c>
      <c r="B244" s="17" t="s">
        <v>866</v>
      </c>
      <c r="C244" s="17" t="s">
        <v>848</v>
      </c>
      <c r="D244" s="17" t="s">
        <v>18</v>
      </c>
      <c r="E244" s="18" t="s">
        <v>867</v>
      </c>
      <c r="F244" s="15" t="s">
        <v>61</v>
      </c>
      <c r="G244" s="15">
        <v>105000</v>
      </c>
      <c r="H244" s="15">
        <v>20000</v>
      </c>
      <c r="I244" s="15"/>
      <c r="J244" s="15">
        <v>5000</v>
      </c>
      <c r="K244" s="15">
        <v>7500</v>
      </c>
      <c r="L244" s="15">
        <v>7500</v>
      </c>
      <c r="M244" s="15" t="s">
        <v>868</v>
      </c>
      <c r="N244" s="15" t="s">
        <v>224</v>
      </c>
      <c r="O244" s="15"/>
      <c r="P244" s="17" t="s">
        <v>869</v>
      </c>
      <c r="Q244" s="17" t="s">
        <v>175</v>
      </c>
      <c r="R244" s="27"/>
    </row>
    <row r="245" spans="1:18" s="3" customFormat="1" ht="42.75">
      <c r="A245" s="52">
        <v>218</v>
      </c>
      <c r="B245" s="15" t="s">
        <v>870</v>
      </c>
      <c r="C245" s="15" t="s">
        <v>871</v>
      </c>
      <c r="D245" s="15" t="s">
        <v>18</v>
      </c>
      <c r="E245" s="16" t="s">
        <v>872</v>
      </c>
      <c r="F245" s="15" t="s">
        <v>61</v>
      </c>
      <c r="G245" s="15">
        <v>23000</v>
      </c>
      <c r="H245" s="15">
        <v>10000</v>
      </c>
      <c r="I245" s="15"/>
      <c r="J245" s="15">
        <v>1000</v>
      </c>
      <c r="K245" s="15">
        <v>4500</v>
      </c>
      <c r="L245" s="15">
        <v>4500</v>
      </c>
      <c r="M245" s="15" t="s">
        <v>859</v>
      </c>
      <c r="N245" s="15" t="s">
        <v>224</v>
      </c>
      <c r="O245" s="15"/>
      <c r="P245" s="15" t="s">
        <v>873</v>
      </c>
      <c r="Q245" s="15" t="s">
        <v>175</v>
      </c>
      <c r="R245" s="27"/>
    </row>
    <row r="246" spans="1:18" s="3" customFormat="1" ht="28.5">
      <c r="A246" s="52">
        <v>219</v>
      </c>
      <c r="B246" s="15" t="s">
        <v>874</v>
      </c>
      <c r="C246" s="15" t="s">
        <v>848</v>
      </c>
      <c r="D246" s="15" t="s">
        <v>18</v>
      </c>
      <c r="E246" s="16" t="s">
        <v>875</v>
      </c>
      <c r="F246" s="15" t="s">
        <v>61</v>
      </c>
      <c r="G246" s="15">
        <v>25000</v>
      </c>
      <c r="H246" s="15">
        <v>10000</v>
      </c>
      <c r="I246" s="15"/>
      <c r="J246" s="15">
        <v>3000</v>
      </c>
      <c r="K246" s="15">
        <v>3500</v>
      </c>
      <c r="L246" s="15">
        <v>3500</v>
      </c>
      <c r="M246" s="15" t="s">
        <v>876</v>
      </c>
      <c r="N246" s="15" t="s">
        <v>73</v>
      </c>
      <c r="O246" s="15"/>
      <c r="P246" s="15" t="s">
        <v>850</v>
      </c>
      <c r="Q246" s="15" t="s">
        <v>175</v>
      </c>
      <c r="R246" s="27"/>
    </row>
    <row r="247" spans="1:18" s="3" customFormat="1" ht="28.5">
      <c r="A247" s="52">
        <v>220</v>
      </c>
      <c r="B247" s="17" t="s">
        <v>877</v>
      </c>
      <c r="C247" s="17" t="s">
        <v>878</v>
      </c>
      <c r="D247" s="17" t="s">
        <v>19</v>
      </c>
      <c r="E247" s="18" t="s">
        <v>879</v>
      </c>
      <c r="F247" s="15" t="s">
        <v>248</v>
      </c>
      <c r="G247" s="15">
        <v>105000</v>
      </c>
      <c r="H247" s="15">
        <v>20000</v>
      </c>
      <c r="I247" s="15">
        <v>6000</v>
      </c>
      <c r="J247" s="15">
        <v>6000</v>
      </c>
      <c r="K247" s="15">
        <v>4000</v>
      </c>
      <c r="L247" s="15">
        <v>4000</v>
      </c>
      <c r="M247" s="15" t="s">
        <v>880</v>
      </c>
      <c r="N247" s="15"/>
      <c r="O247" s="15"/>
      <c r="P247" s="17" t="s">
        <v>881</v>
      </c>
      <c r="Q247" s="17" t="s">
        <v>344</v>
      </c>
      <c r="R247" s="27"/>
    </row>
    <row r="248" spans="1:18" s="3" customFormat="1" ht="42" customHeight="1">
      <c r="A248" s="52">
        <v>221</v>
      </c>
      <c r="B248" s="17" t="s">
        <v>882</v>
      </c>
      <c r="C248" s="17" t="s">
        <v>883</v>
      </c>
      <c r="D248" s="17" t="s">
        <v>19</v>
      </c>
      <c r="E248" s="18" t="s">
        <v>884</v>
      </c>
      <c r="F248" s="15" t="s">
        <v>641</v>
      </c>
      <c r="G248" s="15">
        <v>110000</v>
      </c>
      <c r="H248" s="15">
        <v>30000</v>
      </c>
      <c r="I248" s="15">
        <v>7500</v>
      </c>
      <c r="J248" s="15">
        <v>7500</v>
      </c>
      <c r="K248" s="15">
        <v>7500</v>
      </c>
      <c r="L248" s="15">
        <v>7500</v>
      </c>
      <c r="M248" s="15" t="s">
        <v>885</v>
      </c>
      <c r="N248" s="15"/>
      <c r="O248" s="15"/>
      <c r="P248" s="17" t="s">
        <v>886</v>
      </c>
      <c r="Q248" s="17" t="s">
        <v>175</v>
      </c>
      <c r="R248" s="27"/>
    </row>
    <row r="249" spans="1:18" s="3" customFormat="1" ht="39.950000000000003" customHeight="1">
      <c r="A249" s="52">
        <v>222</v>
      </c>
      <c r="B249" s="17" t="s">
        <v>887</v>
      </c>
      <c r="C249" s="17" t="s">
        <v>888</v>
      </c>
      <c r="D249" s="17" t="s">
        <v>19</v>
      </c>
      <c r="E249" s="18" t="s">
        <v>889</v>
      </c>
      <c r="F249" s="15" t="s">
        <v>388</v>
      </c>
      <c r="G249" s="15">
        <v>126000</v>
      </c>
      <c r="H249" s="15">
        <v>63200</v>
      </c>
      <c r="I249" s="15">
        <v>20000</v>
      </c>
      <c r="J249" s="15">
        <v>20000</v>
      </c>
      <c r="K249" s="15">
        <v>15000</v>
      </c>
      <c r="L249" s="15">
        <v>8200</v>
      </c>
      <c r="M249" s="15" t="s">
        <v>72</v>
      </c>
      <c r="N249" s="15"/>
      <c r="O249" s="15" t="s">
        <v>127</v>
      </c>
      <c r="P249" s="17" t="s">
        <v>890</v>
      </c>
      <c r="Q249" s="17" t="s">
        <v>175</v>
      </c>
      <c r="R249" s="27"/>
    </row>
    <row r="250" spans="1:18" s="3" customFormat="1" ht="28.5">
      <c r="A250" s="52">
        <v>223</v>
      </c>
      <c r="B250" s="15" t="s">
        <v>891</v>
      </c>
      <c r="C250" s="15" t="s">
        <v>892</v>
      </c>
      <c r="D250" s="15" t="s">
        <v>19</v>
      </c>
      <c r="E250" s="16" t="s">
        <v>893</v>
      </c>
      <c r="F250" s="15" t="s">
        <v>388</v>
      </c>
      <c r="G250" s="15">
        <v>33000</v>
      </c>
      <c r="H250" s="15">
        <v>7000</v>
      </c>
      <c r="I250" s="15">
        <v>2000</v>
      </c>
      <c r="J250" s="15">
        <v>2000</v>
      </c>
      <c r="K250" s="15">
        <v>2000</v>
      </c>
      <c r="L250" s="15">
        <v>1000</v>
      </c>
      <c r="M250" s="15" t="s">
        <v>72</v>
      </c>
      <c r="N250" s="15"/>
      <c r="O250" s="15" t="s">
        <v>74</v>
      </c>
      <c r="P250" s="15" t="s">
        <v>894</v>
      </c>
      <c r="Q250" s="15" t="s">
        <v>175</v>
      </c>
      <c r="R250" s="27"/>
    </row>
    <row r="251" spans="1:18" s="3" customFormat="1" ht="39.950000000000003" customHeight="1">
      <c r="A251" s="52">
        <v>224</v>
      </c>
      <c r="B251" s="17" t="s">
        <v>895</v>
      </c>
      <c r="C251" s="17" t="s">
        <v>896</v>
      </c>
      <c r="D251" s="17" t="s">
        <v>19</v>
      </c>
      <c r="E251" s="18" t="s">
        <v>897</v>
      </c>
      <c r="F251" s="15" t="s">
        <v>388</v>
      </c>
      <c r="G251" s="15">
        <v>100500</v>
      </c>
      <c r="H251" s="15">
        <v>40000</v>
      </c>
      <c r="I251" s="15">
        <v>15000</v>
      </c>
      <c r="J251" s="15">
        <v>10000</v>
      </c>
      <c r="K251" s="15">
        <v>10000</v>
      </c>
      <c r="L251" s="15">
        <v>5000</v>
      </c>
      <c r="M251" s="15" t="s">
        <v>72</v>
      </c>
      <c r="N251" s="15"/>
      <c r="O251" s="15" t="s">
        <v>127</v>
      </c>
      <c r="P251" s="17" t="s">
        <v>898</v>
      </c>
      <c r="Q251" s="17" t="s">
        <v>175</v>
      </c>
      <c r="R251" s="27"/>
    </row>
    <row r="252" spans="1:18" s="3" customFormat="1" ht="42.75">
      <c r="A252" s="52">
        <v>225</v>
      </c>
      <c r="B252" s="17" t="s">
        <v>899</v>
      </c>
      <c r="C252" s="17" t="s">
        <v>848</v>
      </c>
      <c r="D252" s="17" t="s">
        <v>19</v>
      </c>
      <c r="E252" s="18" t="s">
        <v>900</v>
      </c>
      <c r="F252" s="15" t="s">
        <v>901</v>
      </c>
      <c r="G252" s="15">
        <v>100000</v>
      </c>
      <c r="H252" s="15">
        <v>5000</v>
      </c>
      <c r="I252" s="15">
        <v>2500</v>
      </c>
      <c r="J252" s="15">
        <v>2500</v>
      </c>
      <c r="K252" s="15"/>
      <c r="L252" s="15"/>
      <c r="M252" s="15" t="s">
        <v>72</v>
      </c>
      <c r="N252" s="15"/>
      <c r="O252" s="15" t="s">
        <v>224</v>
      </c>
      <c r="P252" s="17" t="s">
        <v>902</v>
      </c>
      <c r="Q252" s="17" t="s">
        <v>175</v>
      </c>
      <c r="R252" s="27"/>
    </row>
    <row r="253" spans="1:18" s="3" customFormat="1" ht="28.5">
      <c r="A253" s="52">
        <v>226</v>
      </c>
      <c r="B253" s="17" t="s">
        <v>903</v>
      </c>
      <c r="C253" s="17" t="s">
        <v>904</v>
      </c>
      <c r="D253" s="17" t="s">
        <v>19</v>
      </c>
      <c r="E253" s="18" t="s">
        <v>905</v>
      </c>
      <c r="F253" s="15" t="s">
        <v>906</v>
      </c>
      <c r="G253" s="15">
        <v>100200</v>
      </c>
      <c r="H253" s="15">
        <v>30000</v>
      </c>
      <c r="I253" s="15">
        <v>7500</v>
      </c>
      <c r="J253" s="15">
        <v>7500</v>
      </c>
      <c r="K253" s="15">
        <v>7500</v>
      </c>
      <c r="L253" s="15">
        <v>7500</v>
      </c>
      <c r="M253" s="15" t="s">
        <v>907</v>
      </c>
      <c r="N253" s="15"/>
      <c r="O253" s="15"/>
      <c r="P253" s="17" t="s">
        <v>908</v>
      </c>
      <c r="Q253" s="17" t="s">
        <v>175</v>
      </c>
      <c r="R253" s="27"/>
    </row>
    <row r="254" spans="1:18" s="3" customFormat="1" ht="42.75">
      <c r="A254" s="52">
        <v>227</v>
      </c>
      <c r="B254" s="17" t="s">
        <v>909</v>
      </c>
      <c r="C254" s="17" t="s">
        <v>910</v>
      </c>
      <c r="D254" s="17" t="s">
        <v>19</v>
      </c>
      <c r="E254" s="18" t="s">
        <v>911</v>
      </c>
      <c r="F254" s="15" t="s">
        <v>912</v>
      </c>
      <c r="G254" s="15">
        <v>100000</v>
      </c>
      <c r="H254" s="15">
        <v>10000</v>
      </c>
      <c r="I254" s="15">
        <v>2500</v>
      </c>
      <c r="J254" s="15">
        <v>2500</v>
      </c>
      <c r="K254" s="15">
        <v>2500</v>
      </c>
      <c r="L254" s="15">
        <v>2500</v>
      </c>
      <c r="M254" s="15" t="s">
        <v>913</v>
      </c>
      <c r="N254" s="15"/>
      <c r="O254" s="15"/>
      <c r="P254" s="17" t="s">
        <v>914</v>
      </c>
      <c r="Q254" s="17" t="s">
        <v>175</v>
      </c>
      <c r="R254" s="27"/>
    </row>
    <row r="255" spans="1:18" s="3" customFormat="1" ht="57">
      <c r="A255" s="52">
        <v>228</v>
      </c>
      <c r="B255" s="15" t="s">
        <v>915</v>
      </c>
      <c r="C255" s="15" t="s">
        <v>857</v>
      </c>
      <c r="D255" s="15" t="s">
        <v>19</v>
      </c>
      <c r="E255" s="16" t="s">
        <v>916</v>
      </c>
      <c r="F255" s="15" t="s">
        <v>906</v>
      </c>
      <c r="G255" s="15">
        <v>55000</v>
      </c>
      <c r="H255" s="15">
        <v>15000</v>
      </c>
      <c r="I255" s="15">
        <v>4000</v>
      </c>
      <c r="J255" s="15">
        <v>4000</v>
      </c>
      <c r="K255" s="15">
        <v>4000</v>
      </c>
      <c r="L255" s="15">
        <v>3000</v>
      </c>
      <c r="M255" s="15" t="s">
        <v>917</v>
      </c>
      <c r="N255" s="15"/>
      <c r="O255" s="15"/>
      <c r="P255" s="15" t="s">
        <v>918</v>
      </c>
      <c r="Q255" s="15" t="s">
        <v>175</v>
      </c>
      <c r="R255" s="27"/>
    </row>
    <row r="256" spans="1:18" s="3" customFormat="1" ht="28.5">
      <c r="A256" s="52">
        <v>229</v>
      </c>
      <c r="B256" s="15" t="s">
        <v>919</v>
      </c>
      <c r="C256" s="15" t="s">
        <v>904</v>
      </c>
      <c r="D256" s="15" t="s">
        <v>19</v>
      </c>
      <c r="E256" s="16" t="s">
        <v>920</v>
      </c>
      <c r="F256" s="15" t="s">
        <v>921</v>
      </c>
      <c r="G256" s="15">
        <v>28000</v>
      </c>
      <c r="H256" s="15">
        <v>5000</v>
      </c>
      <c r="I256" s="15">
        <v>3000</v>
      </c>
      <c r="J256" s="15">
        <v>2000</v>
      </c>
      <c r="K256" s="15"/>
      <c r="L256" s="15"/>
      <c r="M256" s="15" t="s">
        <v>72</v>
      </c>
      <c r="N256" s="15"/>
      <c r="O256" s="15" t="s">
        <v>224</v>
      </c>
      <c r="P256" s="15" t="s">
        <v>922</v>
      </c>
      <c r="Q256" s="15" t="s">
        <v>175</v>
      </c>
      <c r="R256" s="27"/>
    </row>
    <row r="257" spans="1:18" s="3" customFormat="1" ht="42.75">
      <c r="A257" s="52">
        <v>230</v>
      </c>
      <c r="B257" s="17" t="s">
        <v>923</v>
      </c>
      <c r="C257" s="17" t="s">
        <v>848</v>
      </c>
      <c r="D257" s="17" t="s">
        <v>19</v>
      </c>
      <c r="E257" s="18" t="s">
        <v>924</v>
      </c>
      <c r="F257" s="15" t="s">
        <v>912</v>
      </c>
      <c r="G257" s="15">
        <v>117000</v>
      </c>
      <c r="H257" s="15">
        <v>7000</v>
      </c>
      <c r="I257" s="15">
        <v>1000</v>
      </c>
      <c r="J257" s="15">
        <v>2000</v>
      </c>
      <c r="K257" s="15">
        <v>2000</v>
      </c>
      <c r="L257" s="15">
        <v>2000</v>
      </c>
      <c r="M257" s="15" t="s">
        <v>925</v>
      </c>
      <c r="N257" s="15"/>
      <c r="O257" s="15"/>
      <c r="P257" s="17" t="s">
        <v>926</v>
      </c>
      <c r="Q257" s="17" t="s">
        <v>175</v>
      </c>
      <c r="R257" s="27"/>
    </row>
    <row r="258" spans="1:18" s="3" customFormat="1" ht="57">
      <c r="A258" s="52">
        <v>231</v>
      </c>
      <c r="B258" s="15" t="s">
        <v>927</v>
      </c>
      <c r="C258" s="15" t="s">
        <v>928</v>
      </c>
      <c r="D258" s="15" t="s">
        <v>19</v>
      </c>
      <c r="E258" s="16" t="s">
        <v>929</v>
      </c>
      <c r="F258" s="15" t="s">
        <v>930</v>
      </c>
      <c r="G258" s="15">
        <v>15400</v>
      </c>
      <c r="H258" s="15">
        <v>2000</v>
      </c>
      <c r="I258" s="15">
        <v>500</v>
      </c>
      <c r="J258" s="15">
        <v>500</v>
      </c>
      <c r="K258" s="15">
        <v>500</v>
      </c>
      <c r="L258" s="15">
        <v>500</v>
      </c>
      <c r="M258" s="15" t="s">
        <v>72</v>
      </c>
      <c r="N258" s="15"/>
      <c r="O258" s="15" t="s">
        <v>74</v>
      </c>
      <c r="P258" s="15" t="s">
        <v>931</v>
      </c>
      <c r="Q258" s="15" t="s">
        <v>175</v>
      </c>
      <c r="R258" s="27"/>
    </row>
    <row r="259" spans="1:18" s="3" customFormat="1" ht="42.75">
      <c r="A259" s="52">
        <v>232</v>
      </c>
      <c r="B259" s="17" t="s">
        <v>932</v>
      </c>
      <c r="C259" s="17" t="s">
        <v>933</v>
      </c>
      <c r="D259" s="17" t="s">
        <v>19</v>
      </c>
      <c r="E259" s="18" t="s">
        <v>934</v>
      </c>
      <c r="F259" s="15" t="s">
        <v>749</v>
      </c>
      <c r="G259" s="15">
        <v>105000</v>
      </c>
      <c r="H259" s="15">
        <v>20000</v>
      </c>
      <c r="I259" s="15">
        <v>5000</v>
      </c>
      <c r="J259" s="15">
        <v>5000</v>
      </c>
      <c r="K259" s="15">
        <v>5000</v>
      </c>
      <c r="L259" s="15">
        <v>5000</v>
      </c>
      <c r="M259" s="15" t="s">
        <v>935</v>
      </c>
      <c r="N259" s="15"/>
      <c r="O259" s="15"/>
      <c r="P259" s="17" t="s">
        <v>936</v>
      </c>
      <c r="Q259" s="17" t="s">
        <v>175</v>
      </c>
      <c r="R259" s="27"/>
    </row>
    <row r="260" spans="1:18" s="3" customFormat="1" ht="28.5">
      <c r="A260" s="52">
        <v>233</v>
      </c>
      <c r="B260" s="15" t="s">
        <v>937</v>
      </c>
      <c r="C260" s="15" t="s">
        <v>938</v>
      </c>
      <c r="D260" s="15" t="s">
        <v>19</v>
      </c>
      <c r="E260" s="16" t="s">
        <v>939</v>
      </c>
      <c r="F260" s="15" t="s">
        <v>912</v>
      </c>
      <c r="G260" s="15">
        <v>85000</v>
      </c>
      <c r="H260" s="15">
        <v>15000</v>
      </c>
      <c r="I260" s="15">
        <v>4000</v>
      </c>
      <c r="J260" s="15">
        <v>4000</v>
      </c>
      <c r="K260" s="15">
        <v>4000</v>
      </c>
      <c r="L260" s="15">
        <v>3000</v>
      </c>
      <c r="M260" s="15" t="s">
        <v>925</v>
      </c>
      <c r="N260" s="15"/>
      <c r="O260" s="15"/>
      <c r="P260" s="15" t="s">
        <v>850</v>
      </c>
      <c r="Q260" s="15" t="s">
        <v>175</v>
      </c>
      <c r="R260" s="27"/>
    </row>
    <row r="261" spans="1:18" s="3" customFormat="1" ht="28.5">
      <c r="A261" s="52">
        <v>234</v>
      </c>
      <c r="B261" s="15" t="s">
        <v>940</v>
      </c>
      <c r="C261" s="15" t="s">
        <v>941</v>
      </c>
      <c r="D261" s="15" t="s">
        <v>19</v>
      </c>
      <c r="E261" s="16" t="s">
        <v>942</v>
      </c>
      <c r="F261" s="15" t="s">
        <v>912</v>
      </c>
      <c r="G261" s="15">
        <v>49500</v>
      </c>
      <c r="H261" s="15">
        <v>5500</v>
      </c>
      <c r="I261" s="15">
        <v>1400</v>
      </c>
      <c r="J261" s="15">
        <v>1400</v>
      </c>
      <c r="K261" s="15">
        <v>1400</v>
      </c>
      <c r="L261" s="15">
        <v>1300</v>
      </c>
      <c r="M261" s="15" t="s">
        <v>943</v>
      </c>
      <c r="N261" s="15"/>
      <c r="O261" s="15"/>
      <c r="P261" s="15" t="s">
        <v>944</v>
      </c>
      <c r="Q261" s="15" t="s">
        <v>175</v>
      </c>
      <c r="R261" s="27"/>
    </row>
    <row r="262" spans="1:18" s="3" customFormat="1" ht="42.75">
      <c r="A262" s="52">
        <v>235</v>
      </c>
      <c r="B262" s="15" t="s">
        <v>945</v>
      </c>
      <c r="C262" s="15" t="s">
        <v>946</v>
      </c>
      <c r="D262" s="15" t="s">
        <v>19</v>
      </c>
      <c r="E262" s="16" t="s">
        <v>947</v>
      </c>
      <c r="F262" s="15" t="s">
        <v>198</v>
      </c>
      <c r="G262" s="15">
        <v>35000</v>
      </c>
      <c r="H262" s="15">
        <v>10000</v>
      </c>
      <c r="I262" s="15">
        <v>2500</v>
      </c>
      <c r="J262" s="15">
        <v>2500</v>
      </c>
      <c r="K262" s="15">
        <v>2500</v>
      </c>
      <c r="L262" s="15">
        <v>2500</v>
      </c>
      <c r="M262" s="15" t="s">
        <v>948</v>
      </c>
      <c r="N262" s="15"/>
      <c r="O262" s="15"/>
      <c r="P262" s="15" t="s">
        <v>949</v>
      </c>
      <c r="Q262" s="15" t="s">
        <v>175</v>
      </c>
      <c r="R262" s="27"/>
    </row>
    <row r="263" spans="1:18" s="3" customFormat="1" ht="42.75">
      <c r="A263" s="52">
        <v>236</v>
      </c>
      <c r="B263" s="15" t="s">
        <v>950</v>
      </c>
      <c r="C263" s="15" t="s">
        <v>951</v>
      </c>
      <c r="D263" s="15" t="s">
        <v>19</v>
      </c>
      <c r="E263" s="16" t="s">
        <v>952</v>
      </c>
      <c r="F263" s="15" t="s">
        <v>198</v>
      </c>
      <c r="G263" s="15">
        <v>22500</v>
      </c>
      <c r="H263" s="15">
        <v>4500</v>
      </c>
      <c r="I263" s="15">
        <v>1100</v>
      </c>
      <c r="J263" s="15">
        <v>1200</v>
      </c>
      <c r="K263" s="15">
        <v>1200</v>
      </c>
      <c r="L263" s="15">
        <v>1000</v>
      </c>
      <c r="M263" s="15" t="s">
        <v>953</v>
      </c>
      <c r="N263" s="15"/>
      <c r="O263" s="15"/>
      <c r="P263" s="15" t="s">
        <v>954</v>
      </c>
      <c r="Q263" s="15" t="s">
        <v>175</v>
      </c>
      <c r="R263" s="27"/>
    </row>
    <row r="264" spans="1:18" s="3" customFormat="1" ht="42.75">
      <c r="A264" s="52">
        <v>237</v>
      </c>
      <c r="B264" s="15" t="s">
        <v>955</v>
      </c>
      <c r="C264" s="15" t="s">
        <v>956</v>
      </c>
      <c r="D264" s="15" t="s">
        <v>19</v>
      </c>
      <c r="E264" s="16" t="s">
        <v>957</v>
      </c>
      <c r="F264" s="15" t="s">
        <v>81</v>
      </c>
      <c r="G264" s="15">
        <v>18500</v>
      </c>
      <c r="H264" s="15">
        <v>3500</v>
      </c>
      <c r="I264" s="15">
        <v>2000</v>
      </c>
      <c r="J264" s="15">
        <v>1500</v>
      </c>
      <c r="K264" s="15"/>
      <c r="L264" s="15"/>
      <c r="M264" s="15" t="s">
        <v>72</v>
      </c>
      <c r="N264" s="15"/>
      <c r="O264" s="15" t="s">
        <v>212</v>
      </c>
      <c r="P264" s="15" t="s">
        <v>958</v>
      </c>
      <c r="Q264" s="15" t="s">
        <v>175</v>
      </c>
      <c r="R264" s="27"/>
    </row>
    <row r="265" spans="1:18" s="3" customFormat="1" ht="28.5">
      <c r="A265" s="52">
        <v>238</v>
      </c>
      <c r="B265" s="15" t="s">
        <v>959</v>
      </c>
      <c r="C265" s="15" t="s">
        <v>960</v>
      </c>
      <c r="D265" s="15" t="s">
        <v>19</v>
      </c>
      <c r="E265" s="16" t="s">
        <v>961</v>
      </c>
      <c r="F265" s="15" t="s">
        <v>81</v>
      </c>
      <c r="G265" s="15">
        <v>9000</v>
      </c>
      <c r="H265" s="15">
        <v>1500</v>
      </c>
      <c r="I265" s="15">
        <v>500</v>
      </c>
      <c r="J265" s="15">
        <v>500</v>
      </c>
      <c r="K265" s="15">
        <v>500</v>
      </c>
      <c r="L265" s="15"/>
      <c r="M265" s="15" t="s">
        <v>72</v>
      </c>
      <c r="N265" s="15"/>
      <c r="O265" s="15" t="s">
        <v>230</v>
      </c>
      <c r="P265" s="15" t="s">
        <v>898</v>
      </c>
      <c r="Q265" s="15" t="s">
        <v>175</v>
      </c>
      <c r="R265" s="27"/>
    </row>
    <row r="266" spans="1:18" s="3" customFormat="1" ht="28.5">
      <c r="A266" s="52">
        <v>239</v>
      </c>
      <c r="B266" s="15" t="s">
        <v>962</v>
      </c>
      <c r="C266" s="15" t="s">
        <v>51</v>
      </c>
      <c r="D266" s="15" t="s">
        <v>19</v>
      </c>
      <c r="E266" s="16" t="s">
        <v>963</v>
      </c>
      <c r="F266" s="15" t="s">
        <v>198</v>
      </c>
      <c r="G266" s="15">
        <v>70000</v>
      </c>
      <c r="H266" s="15">
        <v>30000</v>
      </c>
      <c r="I266" s="15">
        <v>7500</v>
      </c>
      <c r="J266" s="15">
        <v>7500</v>
      </c>
      <c r="K266" s="15">
        <v>7500</v>
      </c>
      <c r="L266" s="15">
        <v>7500</v>
      </c>
      <c r="M266" s="15" t="s">
        <v>964</v>
      </c>
      <c r="N266" s="15"/>
      <c r="O266" s="15"/>
      <c r="P266" s="15" t="s">
        <v>965</v>
      </c>
      <c r="Q266" s="15" t="s">
        <v>175</v>
      </c>
      <c r="R266" s="27"/>
    </row>
    <row r="267" spans="1:18" s="3" customFormat="1" ht="28.5">
      <c r="A267" s="52">
        <v>240</v>
      </c>
      <c r="B267" s="15" t="s">
        <v>966</v>
      </c>
      <c r="C267" s="15" t="s">
        <v>967</v>
      </c>
      <c r="D267" s="15" t="s">
        <v>19</v>
      </c>
      <c r="E267" s="16" t="s">
        <v>968</v>
      </c>
      <c r="F267" s="15" t="s">
        <v>198</v>
      </c>
      <c r="G267" s="15">
        <v>25000</v>
      </c>
      <c r="H267" s="15">
        <v>15000</v>
      </c>
      <c r="I267" s="15">
        <v>4000</v>
      </c>
      <c r="J267" s="15">
        <v>4000</v>
      </c>
      <c r="K267" s="15">
        <v>4000</v>
      </c>
      <c r="L267" s="15">
        <v>3000</v>
      </c>
      <c r="M267" s="15" t="s">
        <v>969</v>
      </c>
      <c r="N267" s="15"/>
      <c r="O267" s="15"/>
      <c r="P267" s="15" t="s">
        <v>894</v>
      </c>
      <c r="Q267" s="15" t="s">
        <v>175</v>
      </c>
      <c r="R267" s="27"/>
    </row>
    <row r="268" spans="1:18" s="3" customFormat="1" ht="135.94999999999999" customHeight="1">
      <c r="A268" s="52">
        <v>241</v>
      </c>
      <c r="B268" s="15" t="s">
        <v>970</v>
      </c>
      <c r="C268" s="15" t="s">
        <v>140</v>
      </c>
      <c r="D268" s="15" t="s">
        <v>18</v>
      </c>
      <c r="E268" s="16" t="s">
        <v>971</v>
      </c>
      <c r="F268" s="15" t="s">
        <v>171</v>
      </c>
      <c r="G268" s="15">
        <v>19968.439999999999</v>
      </c>
      <c r="H268" s="15">
        <v>5000</v>
      </c>
      <c r="I268" s="15"/>
      <c r="J268" s="15"/>
      <c r="K268" s="15">
        <v>2000</v>
      </c>
      <c r="L268" s="15">
        <v>3000</v>
      </c>
      <c r="M268" s="15" t="s">
        <v>972</v>
      </c>
      <c r="N268" s="15" t="s">
        <v>153</v>
      </c>
      <c r="O268" s="15"/>
      <c r="P268" s="15" t="s">
        <v>973</v>
      </c>
      <c r="Q268" s="15" t="s">
        <v>254</v>
      </c>
      <c r="R268" s="27"/>
    </row>
  </sheetData>
  <mergeCells count="16">
    <mergeCell ref="A2:Q3"/>
    <mergeCell ref="O5:O7"/>
    <mergeCell ref="P5:P7"/>
    <mergeCell ref="Q5:Q7"/>
    <mergeCell ref="A5:A7"/>
    <mergeCell ref="B5:B7"/>
    <mergeCell ref="C5:C7"/>
    <mergeCell ref="D5:D7"/>
    <mergeCell ref="E5:E7"/>
    <mergeCell ref="R5:R7"/>
    <mergeCell ref="I5:L6"/>
    <mergeCell ref="F5:F7"/>
    <mergeCell ref="G5:G7"/>
    <mergeCell ref="H5:H7"/>
    <mergeCell ref="M5:M7"/>
    <mergeCell ref="N5:N7"/>
  </mergeCells>
  <phoneticPr fontId="24" type="noConversion"/>
  <pageMargins left="0.75138888888888899" right="0.75138888888888899" top="1" bottom="1" header="0.5" footer="0.5"/>
  <pageSetup paperSize="8" scale="64" fitToHeight="0" orientation="landscape"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汇总表</vt:lpstr>
      <vt:lpstr>详表</vt:lpstr>
      <vt:lpstr>详表!Print_Titles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2022-01-21T00:57:37Z</cp:lastPrinted>
  <dcterms:created xsi:type="dcterms:W3CDTF">2021-10-05T16:05:00Z</dcterms:created>
  <dcterms:modified xsi:type="dcterms:W3CDTF">2022-01-21T00:59:46Z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CF1833BBFADA447B956BB761A3C443B2</vt:lpwstr>
  </property>
</Properties>
</file>