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3" activeTab="0"/>
  </bookViews>
  <sheets>
    <sheet name="宝林镇" sheetId="1" r:id="rId1"/>
    <sheet name="石湍镇" sheetId="2" r:id="rId2"/>
    <sheet name="大佛镇" sheetId="3" r:id="rId3"/>
    <sheet name="通旅镇" sheetId="4" r:id="rId4"/>
    <sheet name="东山镇" sheetId="5" r:id="rId5"/>
    <sheet name="高寺镇" sheetId="6" r:id="rId6"/>
    <sheet name="回澜镇" sheetId="7" r:id="rId7"/>
    <sheet name="金顺镇" sheetId="8" r:id="rId8"/>
    <sheet name="劳动镇" sheetId="9" r:id="rId9"/>
    <sheet name="童家镇" sheetId="10" r:id="rId10"/>
    <sheet name="龙门镇" sheetId="11" r:id="rId11"/>
    <sheet name="盛池镇" sheetId="12" r:id="rId12"/>
    <sheet name="良安镇" sheetId="13" r:id="rId13"/>
    <sheet name="石佛镇" sheetId="14" r:id="rId14"/>
    <sheet name="双河场乡" sheetId="15" r:id="rId15"/>
    <sheet name="中和场镇" sheetId="16" r:id="rId16"/>
    <sheet name="中天镇" sheetId="17" r:id="rId17"/>
    <sheet name="天池街道" sheetId="18" r:id="rId18"/>
    <sheet name="南塔街道" sheetId="19" r:id="rId19"/>
    <sheet name="蟠龙镇" sheetId="20" r:id="rId20"/>
    <sheet name="佛星" sheetId="21" r:id="rId21"/>
    <sheet name="汇总" sheetId="22" r:id="rId22"/>
  </sheets>
  <definedNames>
    <definedName name="_xlnm.Print_Titles" localSheetId="0">'宝林镇'!$1:$5</definedName>
    <definedName name="_xlnm.Print_Titles" localSheetId="1">'石湍镇'!$1:$5</definedName>
    <definedName name="_xlnm.Print_Titles" localSheetId="2">'大佛镇'!$1:$5</definedName>
    <definedName name="_xlnm.Print_Titles" localSheetId="3">'通旅镇'!$1:$5</definedName>
    <definedName name="_xlnm.Print_Titles" localSheetId="4">'东山镇'!$1:$5</definedName>
    <definedName name="_xlnm.Print_Titles" localSheetId="7">'金顺镇'!$1:$5</definedName>
    <definedName name="_xlnm.Print_Titles" localSheetId="5">'高寺镇'!$1:$5</definedName>
    <definedName name="_xlnm.Print_Titles" localSheetId="6">'回澜镇'!$1:$5</definedName>
    <definedName name="_xlnm.Print_Titles" localSheetId="8">'劳动镇'!$1:$5</definedName>
    <definedName name="_xlnm.Print_Titles" localSheetId="9">'童家镇'!$1:$5</definedName>
    <definedName name="_xlnm.Print_Titles" localSheetId="12">'良安镇'!$1:$5</definedName>
    <definedName name="_xlnm.Print_Titles" localSheetId="21">'汇总'!$1:$5</definedName>
    <definedName name="_xlnm.Print_Titles" localSheetId="10">'龙门镇'!$1:$5</definedName>
    <definedName name="_xlnm.Print_Titles" localSheetId="11">'盛池镇'!$1:$5</definedName>
    <definedName name="_xlnm.Print_Titles" localSheetId="13">'石佛镇'!$1:$5</definedName>
    <definedName name="_xlnm.Print_Titles" localSheetId="20">'佛星'!$1:$5</definedName>
    <definedName name="_xlnm.Print_Titles" localSheetId="14">'双河场乡'!$1:$5</definedName>
    <definedName name="_xlnm.Print_Titles" localSheetId="15">'中和场镇'!$1:$5</definedName>
    <definedName name="_xlnm.Print_Titles" localSheetId="16">'中天镇'!$1:$5</definedName>
    <definedName name="_xlnm.Print_Titles" localSheetId="17">'天池街道'!$1:$5</definedName>
    <definedName name="_xlnm.Print_Titles" localSheetId="18">'南塔街道'!$1:$5</definedName>
    <definedName name="_xlnm.Print_Titles" localSheetId="19">'蟠龙镇'!$1:$5</definedName>
  </definedNames>
  <calcPr fullCalcOnLoad="1"/>
</workbook>
</file>

<file path=xl/sharedStrings.xml><?xml version="1.0" encoding="utf-8"?>
<sst xmlns="http://schemas.openxmlformats.org/spreadsheetml/2006/main" count="1035" uniqueCount="60">
  <si>
    <t>乐至县2021年中央财政衔接推进乡村振兴补助资金项目投资一览表</t>
  </si>
  <si>
    <t>填报单位：宝林镇                                    2021 年5月20日                                 单位：户、口、千米、万元、处等</t>
  </si>
  <si>
    <t>项目名称</t>
  </si>
  <si>
    <t>建设内容</t>
  </si>
  <si>
    <t>规模</t>
  </si>
  <si>
    <t>单位</t>
  </si>
  <si>
    <t>单位
投资
（万元）</t>
  </si>
  <si>
    <t>单位补
助标准
（万元）</t>
  </si>
  <si>
    <t>总投资
（万元）</t>
  </si>
  <si>
    <t>投资构成（万元）</t>
  </si>
  <si>
    <t>备注：
处、口、户等</t>
  </si>
  <si>
    <t xml:space="preserve">小计 </t>
  </si>
  <si>
    <t>财政衔接推进乡村振兴资金</t>
  </si>
  <si>
    <t>群众自筹
及投劳折资</t>
  </si>
  <si>
    <t>其他
资金</t>
  </si>
  <si>
    <t>中央财政衔接推进乡村振兴补助资金</t>
  </si>
  <si>
    <t>合  计</t>
  </si>
  <si>
    <t>一、基础设施建设</t>
  </si>
  <si>
    <t xml:space="preserve"> 1、水利设施</t>
  </si>
  <si>
    <t>小  计</t>
  </si>
  <si>
    <t>山平塘埂</t>
  </si>
  <si>
    <t>米</t>
  </si>
  <si>
    <t>机井</t>
  </si>
  <si>
    <t>处</t>
  </si>
  <si>
    <t>大院供水站</t>
  </si>
  <si>
    <t>座</t>
  </si>
  <si>
    <t>提灌站维修维护</t>
  </si>
  <si>
    <t xml:space="preserve"> 2、公路建设</t>
  </si>
  <si>
    <t>社道水泥路</t>
  </si>
  <si>
    <t>入院（户）路</t>
  </si>
  <si>
    <t>二、增收产业培育</t>
  </si>
  <si>
    <t>1、集体经济及连片产业</t>
  </si>
  <si>
    <t>产业管护</t>
  </si>
  <si>
    <t>亩</t>
  </si>
  <si>
    <t>气调库建设</t>
  </si>
  <si>
    <t>2、园区建设</t>
  </si>
  <si>
    <t>三、防止返贫致贫帮扶</t>
  </si>
  <si>
    <t>防止返贫致贫帮扶</t>
  </si>
  <si>
    <t>填报单位：石湍镇                                  2021 年5月20日                                 单位：户、口、千米、万元、处等</t>
  </si>
  <si>
    <t>填报单位：大佛镇                                   2021 年5月20日                                 单位：户、口、千米、万元、处等</t>
  </si>
  <si>
    <t>填报单位：通旅镇                                   2021 年5月20日                                 单位：户、口、千米、万元、处等</t>
  </si>
  <si>
    <t>填报单位：东山镇                                   2021 年5月20日                                 单位：户、口、千米、万元、处等</t>
  </si>
  <si>
    <t>填报单位：高寺镇                                    2021 年5月20日                                 单位：户、口、千米、万元、处等</t>
  </si>
  <si>
    <t>填报单位：回澜镇                                    2021 年5月20日                                 单位：户、口、千米、万元、处等</t>
  </si>
  <si>
    <t>填报单位：金顺镇                                    2021 年5月20日                                 单位：户、口、千米、万元、处等</t>
  </si>
  <si>
    <t>填报单位：劳动镇                                    2021 年5月20日                                 单位：户、口、千米、万元、处等</t>
  </si>
  <si>
    <t>填报单位：童家镇                                   2021 年5月20日                                 单位：户、口、千米、万元、处等</t>
  </si>
  <si>
    <t>填报单位：龙门镇                                2021 年5月20日                                 单位：户、口、千米、万元、处等</t>
  </si>
  <si>
    <t>填报单位：盛池镇                                    2021 年5月20日                                 单位：户、口、千米、万元、处等</t>
  </si>
  <si>
    <t>填报单位：良安镇                                    2021 年5月20日                                 单位：户、口、千米、万元、处等</t>
  </si>
  <si>
    <t>填报单位：石佛镇                                  2021 年5月20日                                 单位：户、口、千米、万元、处等</t>
  </si>
  <si>
    <t>填报单位：双河场乡                                   2021 年5月20日                                 单位：户、口、千米、万元、处等</t>
  </si>
  <si>
    <t>填报单位：中和场镇                                   2021 年5月20日                                 单位：户、口、千米、万元、处等</t>
  </si>
  <si>
    <t>填报单位：中天镇                                    2021 年5月20日                                 单位：户、口、千米、万元、处等</t>
  </si>
  <si>
    <t>填报单位：天池街道                                   2021 年5月20日                                 单位：户、口、千米、万元、处等</t>
  </si>
  <si>
    <t>填报单位：南塔街道                                   2021 年5月20日                                 单位：户、口、千米、万元、处等</t>
  </si>
  <si>
    <t>填报单位：蟠龙镇                                    2021 年5月20日                                 单位：户、口、千米、万元、处等</t>
  </si>
  <si>
    <t>填报单位：佛星镇                                    2021 年5月20日                                 单位：户、口、千米、万元、处等</t>
  </si>
  <si>
    <t>443.46</t>
  </si>
  <si>
    <t>填报单位：乐至县扶贫办                                  2021 年5月20日                                 单位：户、口、千米、万元、处等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</si>
</sst>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0.00000;;@"/>
    <numFmt numFmtId="177" formatCode="0_ "/>
  </numFmts>
  <fonts count="58">
    <font>
      <sz val="12"/>
      <name val="宋体"/>
      <family val="0"/>
    </font>
    <font>
      <sz val="12"/>
      <color indexed="10"/>
      <name val="宋体"/>
      <family val="0"/>
    </font>
    <font>
      <sz val="22"/>
      <name val="方正大标宋简体"/>
      <family val="0"/>
    </font>
    <font>
      <sz val="11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0"/>
      <color indexed="10"/>
      <name val="黑体"/>
      <family val="3"/>
    </font>
    <font>
      <b/>
      <sz val="10"/>
      <color indexed="10"/>
      <name val="黑体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黑体"/>
      <family val="3"/>
    </font>
    <font>
      <b/>
      <sz val="10"/>
      <color rgb="FFFF0000"/>
      <name val="黑体"/>
      <family val="3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2" fillId="33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176" fontId="54" fillId="33" borderId="10" xfId="0" applyNumberFormat="1" applyFont="1" applyFill="1" applyBorder="1" applyAlignment="1" applyProtection="1">
      <alignment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/>
    </xf>
    <xf numFmtId="0" fontId="57" fillId="0" borderId="10" xfId="6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4" fillId="33" borderId="10" xfId="0" applyNumberFormat="1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 applyProtection="1">
      <alignment horizontal="right" vertical="center"/>
      <protection locked="0"/>
    </xf>
    <xf numFmtId="176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176" fontId="12" fillId="33" borderId="10" xfId="0" applyNumberFormat="1" applyFont="1" applyFill="1" applyBorder="1" applyAlignment="1" applyProtection="1">
      <alignment horizontal="center" vertical="center"/>
      <protection locked="0"/>
    </xf>
    <xf numFmtId="176" fontId="10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10" fillId="0" borderId="10" xfId="0" applyNumberFormat="1" applyFont="1" applyFill="1" applyBorder="1" applyAlignment="1" applyProtection="1">
      <alignment vertical="center"/>
      <protection locked="0"/>
    </xf>
    <xf numFmtId="176" fontId="10" fillId="0" borderId="10" xfId="64" applyNumberFormat="1" applyFont="1" applyFill="1" applyBorder="1" applyAlignment="1" applyProtection="1">
      <alignment horizontal="center" vertical="center"/>
      <protection locked="0"/>
    </xf>
    <xf numFmtId="176" fontId="12" fillId="33" borderId="16" xfId="0" applyNumberFormat="1" applyFont="1" applyFill="1" applyBorder="1" applyAlignment="1" applyProtection="1">
      <alignment horizontal="center" vertical="center"/>
      <protection locked="0"/>
    </xf>
    <xf numFmtId="176" fontId="10" fillId="0" borderId="16" xfId="0" applyNumberFormat="1" applyFont="1" applyFill="1" applyBorder="1" applyAlignment="1" applyProtection="1">
      <alignment horizontal="center" vertical="center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right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7" fontId="5" fillId="33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10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176" fontId="5" fillId="34" borderId="10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  <cellStyle name="常规 5" xfId="6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pane xSplit="4" ySplit="5" topLeftCell="E6" activePane="bottomRight" state="frozen"/>
      <selection pane="bottomRight" activeCell="D32" sqref="D32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75</v>
      </c>
      <c r="J6" s="66">
        <v>75</v>
      </c>
      <c r="K6" s="67">
        <v>75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>
        <f>SUM(K7:K7)</f>
        <v>0</v>
      </c>
      <c r="K7" s="67">
        <f>K8+K13</f>
        <v>0</v>
      </c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>
        <f>SUM(K8:K8)</f>
        <v>0</v>
      </c>
      <c r="K8" s="67">
        <f>SUM(K9:K12)</f>
        <v>0</v>
      </c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>
        <f>SUM(K9:K9)</f>
        <v>0</v>
      </c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>
        <f>SUM(K10:K10)</f>
        <v>0</v>
      </c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>
        <f>SUM(K12:K12)</f>
        <v>0</v>
      </c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>
        <f>SUM(K13:K13)</f>
        <v>0</v>
      </c>
      <c r="K13" s="67">
        <f>SUM(K14:K15)</f>
        <v>0</v>
      </c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>
        <f>SUM(K14:K14)</f>
        <v>0</v>
      </c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>
        <f>SUM(K15:K15)</f>
        <v>0</v>
      </c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55</v>
      </c>
      <c r="J16" s="66">
        <v>55</v>
      </c>
      <c r="K16" s="67">
        <v>55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55</v>
      </c>
      <c r="J17" s="66">
        <f>SUM(K17:K17)</f>
        <v>55</v>
      </c>
      <c r="K17" s="67">
        <v>55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61">
        <v>1693.7</v>
      </c>
      <c r="F18" s="52" t="s">
        <v>33</v>
      </c>
      <c r="G18" s="53">
        <f>I18/E18</f>
        <v>0.0324732833441578</v>
      </c>
      <c r="H18" s="62">
        <f>J18/E18</f>
        <v>0.0324732833441578</v>
      </c>
      <c r="I18" s="66">
        <v>55</v>
      </c>
      <c r="J18" s="66">
        <v>55</v>
      </c>
      <c r="K18" s="55">
        <v>55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>
        <f>SUM(K19:K19)</f>
        <v>0</v>
      </c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20</v>
      </c>
      <c r="J21" s="66">
        <v>20</v>
      </c>
      <c r="K21" s="55">
        <v>20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375" style="1" bestFit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361</v>
      </c>
      <c r="J6" s="66">
        <v>361</v>
      </c>
      <c r="K6" s="67">
        <v>361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>
        <v>45</v>
      </c>
      <c r="J7" s="66">
        <v>45</v>
      </c>
      <c r="K7" s="67">
        <v>45</v>
      </c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>
        <v>45</v>
      </c>
      <c r="J8" s="66">
        <v>45</v>
      </c>
      <c r="K8" s="67">
        <v>45</v>
      </c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>
        <v>1</v>
      </c>
      <c r="F11" s="57" t="s">
        <v>25</v>
      </c>
      <c r="G11" s="53">
        <v>30</v>
      </c>
      <c r="H11" s="53">
        <v>30</v>
      </c>
      <c r="I11" s="66">
        <v>30</v>
      </c>
      <c r="J11" s="66">
        <v>30</v>
      </c>
      <c r="K11" s="55">
        <v>30</v>
      </c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>
        <v>1</v>
      </c>
      <c r="F12" s="57" t="s">
        <v>25</v>
      </c>
      <c r="G12" s="53">
        <v>15</v>
      </c>
      <c r="H12" s="53">
        <v>15</v>
      </c>
      <c r="I12" s="66">
        <v>15</v>
      </c>
      <c r="J12" s="66">
        <v>15</v>
      </c>
      <c r="K12" s="55">
        <v>15</v>
      </c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294</v>
      </c>
      <c r="J16" s="66">
        <v>294</v>
      </c>
      <c r="K16" s="67">
        <v>294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36</v>
      </c>
      <c r="J17" s="66">
        <v>36</v>
      </c>
      <c r="K17" s="67">
        <v>36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427</v>
      </c>
      <c r="F18" s="52" t="s">
        <v>33</v>
      </c>
      <c r="G18" s="53">
        <f>I18/E18</f>
        <v>0.0843091334894614</v>
      </c>
      <c r="H18" s="62">
        <f>J18/E18</f>
        <v>0.0843091334894614</v>
      </c>
      <c r="I18" s="66">
        <v>36</v>
      </c>
      <c r="J18" s="66">
        <v>36</v>
      </c>
      <c r="K18" s="55">
        <v>36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>
        <v>160</v>
      </c>
      <c r="F20" s="52" t="s">
        <v>33</v>
      </c>
      <c r="G20" s="53">
        <f>I20/E20</f>
        <v>1.6125</v>
      </c>
      <c r="H20" s="62">
        <f>J20/E20</f>
        <v>1.6125</v>
      </c>
      <c r="I20" s="66">
        <v>258</v>
      </c>
      <c r="J20" s="66">
        <v>258</v>
      </c>
      <c r="K20" s="55">
        <v>258</v>
      </c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22</v>
      </c>
      <c r="J21" s="66">
        <v>22</v>
      </c>
      <c r="K21" s="55">
        <v>22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375" style="1" bestFit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420</v>
      </c>
      <c r="J6" s="66">
        <v>420</v>
      </c>
      <c r="K6" s="67">
        <v>420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408</v>
      </c>
      <c r="J16" s="66">
        <v>408</v>
      </c>
      <c r="K16" s="67">
        <v>408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408</v>
      </c>
      <c r="J17" s="66">
        <v>408</v>
      </c>
      <c r="K17" s="67">
        <v>408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326</v>
      </c>
      <c r="F18" s="52" t="s">
        <v>33</v>
      </c>
      <c r="G18" s="53">
        <f>I18/E18</f>
        <v>0.0552147239263804</v>
      </c>
      <c r="H18" s="62">
        <f>J18/E18</f>
        <v>0.0552147239263804</v>
      </c>
      <c r="I18" s="66">
        <v>18</v>
      </c>
      <c r="J18" s="66">
        <v>18</v>
      </c>
      <c r="K18" s="55">
        <v>18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>
        <v>1</v>
      </c>
      <c r="F19" s="63" t="s">
        <v>25</v>
      </c>
      <c r="G19" s="53">
        <v>390</v>
      </c>
      <c r="H19" s="62">
        <v>390</v>
      </c>
      <c r="I19" s="66">
        <v>390</v>
      </c>
      <c r="J19" s="66">
        <v>390</v>
      </c>
      <c r="K19" s="55">
        <v>390</v>
      </c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12</v>
      </c>
      <c r="J21" s="66">
        <v>12</v>
      </c>
      <c r="K21" s="55">
        <v>12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M31" sqref="M31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38</v>
      </c>
      <c r="J6" s="66">
        <v>38</v>
      </c>
      <c r="K6" s="67">
        <v>38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26</v>
      </c>
      <c r="J16" s="66">
        <v>26</v>
      </c>
      <c r="K16" s="67">
        <v>26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26</v>
      </c>
      <c r="J17" s="66">
        <v>26</v>
      </c>
      <c r="K17" s="67">
        <v>26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121</v>
      </c>
      <c r="F18" s="52" t="s">
        <v>33</v>
      </c>
      <c r="G18" s="53">
        <f>I18/E18</f>
        <v>0.214876033057851</v>
      </c>
      <c r="H18" s="62">
        <f>J18/E18</f>
        <v>0.214876033057851</v>
      </c>
      <c r="I18" s="66">
        <v>26</v>
      </c>
      <c r="J18" s="66">
        <v>26</v>
      </c>
      <c r="K18" s="55">
        <v>26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12</v>
      </c>
      <c r="J21" s="66">
        <v>12</v>
      </c>
      <c r="K21" s="55">
        <v>12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E30" sqref="E30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375" style="1" bestFit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165.05</v>
      </c>
      <c r="J6" s="66">
        <v>146.5</v>
      </c>
      <c r="K6" s="67">
        <v>146.5</v>
      </c>
      <c r="L6" s="66">
        <v>18.55</v>
      </c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>
        <v>88.05</v>
      </c>
      <c r="J7" s="66">
        <v>69.5</v>
      </c>
      <c r="K7" s="67">
        <v>69.5</v>
      </c>
      <c r="L7" s="66">
        <f>L8+L13</f>
        <v>18.55</v>
      </c>
      <c r="M7" s="66">
        <f>M8+M13</f>
        <v>0</v>
      </c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>
        <v>27.75</v>
      </c>
      <c r="J8" s="66">
        <v>27.75</v>
      </c>
      <c r="K8" s="67">
        <v>27.75</v>
      </c>
      <c r="L8" s="66">
        <f>SUM(L9:L12)</f>
        <v>0</v>
      </c>
      <c r="M8" s="66">
        <f>SUM(M9:M12)</f>
        <v>0</v>
      </c>
      <c r="N8" s="68"/>
    </row>
    <row r="9" spans="1:14" ht="14.25">
      <c r="A9" s="20"/>
      <c r="B9" s="20"/>
      <c r="C9" s="20"/>
      <c r="D9" s="21" t="s">
        <v>20</v>
      </c>
      <c r="E9" s="52">
        <v>130</v>
      </c>
      <c r="F9" s="52" t="s">
        <v>21</v>
      </c>
      <c r="G9" s="53">
        <f>I9/E9</f>
        <v>0.138076923076923</v>
      </c>
      <c r="H9" s="54">
        <f>J9/E9</f>
        <v>0.138076923076923</v>
      </c>
      <c r="I9" s="66">
        <v>17.95</v>
      </c>
      <c r="J9" s="66">
        <v>17.95</v>
      </c>
      <c r="K9" s="55">
        <v>17.95</v>
      </c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>
        <v>1</v>
      </c>
      <c r="F10" s="52" t="s">
        <v>23</v>
      </c>
      <c r="G10" s="53">
        <v>9.8</v>
      </c>
      <c r="H10" s="53">
        <v>9.8</v>
      </c>
      <c r="I10" s="66">
        <v>9.8</v>
      </c>
      <c r="J10" s="66">
        <v>9.8</v>
      </c>
      <c r="K10" s="55">
        <v>9.8</v>
      </c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>
        <v>60.3</v>
      </c>
      <c r="J13" s="66">
        <v>41.75</v>
      </c>
      <c r="K13" s="67">
        <v>41.75</v>
      </c>
      <c r="L13" s="66">
        <f>SUM(L14:L15)</f>
        <v>18.55</v>
      </c>
      <c r="M13" s="66">
        <f>SUM(M14:M15)</f>
        <v>0</v>
      </c>
      <c r="N13" s="68"/>
    </row>
    <row r="14" spans="1:14" ht="14.25">
      <c r="A14" s="20"/>
      <c r="B14" s="20"/>
      <c r="C14" s="20"/>
      <c r="D14" s="23" t="s">
        <v>28</v>
      </c>
      <c r="E14" s="59">
        <v>1310</v>
      </c>
      <c r="F14" s="52" t="s">
        <v>21</v>
      </c>
      <c r="G14" s="53">
        <f>I14/E14</f>
        <v>0.042</v>
      </c>
      <c r="H14" s="54">
        <f>J14/E14</f>
        <v>0.0290488549618321</v>
      </c>
      <c r="I14" s="66">
        <v>55.02</v>
      </c>
      <c r="J14" s="66">
        <v>38.054</v>
      </c>
      <c r="K14" s="52">
        <v>38.054</v>
      </c>
      <c r="L14" s="54">
        <v>16.966</v>
      </c>
      <c r="M14" s="54"/>
      <c r="N14" s="70"/>
    </row>
    <row r="15" spans="1:14" ht="14.25">
      <c r="A15" s="20"/>
      <c r="B15" s="20"/>
      <c r="C15" s="20"/>
      <c r="D15" s="23" t="s">
        <v>29</v>
      </c>
      <c r="E15" s="59">
        <v>165</v>
      </c>
      <c r="F15" s="52" t="s">
        <v>21</v>
      </c>
      <c r="G15" s="53">
        <f>I15/E15</f>
        <v>0.032</v>
      </c>
      <c r="H15" s="53">
        <f>J15/E15</f>
        <v>0.0224</v>
      </c>
      <c r="I15" s="66">
        <v>5.28</v>
      </c>
      <c r="J15" s="66">
        <v>3.696</v>
      </c>
      <c r="K15" s="55">
        <v>3.696</v>
      </c>
      <c r="L15" s="53">
        <v>1.584</v>
      </c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47</v>
      </c>
      <c r="J16" s="66">
        <v>47</v>
      </c>
      <c r="K16" s="67">
        <v>47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47</v>
      </c>
      <c r="J17" s="66">
        <v>47</v>
      </c>
      <c r="K17" s="67">
        <v>47</v>
      </c>
      <c r="L17" s="66">
        <f>SUM(L18:L19)</f>
        <v>0</v>
      </c>
      <c r="M17" s="66">
        <f>SUM(M18:M19)</f>
        <v>0</v>
      </c>
      <c r="N17" s="68"/>
    </row>
    <row r="18" spans="1:14" ht="16.5" customHeight="1">
      <c r="A18" s="26"/>
      <c r="B18" s="26"/>
      <c r="C18" s="26"/>
      <c r="D18" s="23" t="s">
        <v>32</v>
      </c>
      <c r="E18" s="61">
        <v>1657</v>
      </c>
      <c r="F18" s="52" t="s">
        <v>33</v>
      </c>
      <c r="G18" s="53">
        <f>I18/E18</f>
        <v>0.0283645141822571</v>
      </c>
      <c r="H18" s="62">
        <f>J18/E18</f>
        <v>0.0283645141822571</v>
      </c>
      <c r="I18" s="66">
        <v>47</v>
      </c>
      <c r="J18" s="66">
        <v>47</v>
      </c>
      <c r="K18" s="55">
        <v>47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30</v>
      </c>
      <c r="J21" s="66">
        <v>30</v>
      </c>
      <c r="K21" s="55">
        <v>30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E28" sqref="E28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22</v>
      </c>
      <c r="J6" s="66">
        <v>22</v>
      </c>
      <c r="K6" s="67">
        <v>22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7</v>
      </c>
      <c r="J16" s="66">
        <v>7</v>
      </c>
      <c r="K16" s="67">
        <v>7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7</v>
      </c>
      <c r="J17" s="66">
        <v>7</v>
      </c>
      <c r="K17" s="67">
        <v>7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61">
        <v>300</v>
      </c>
      <c r="F18" s="52" t="s">
        <v>33</v>
      </c>
      <c r="G18" s="53">
        <f>I18/E18</f>
        <v>0.0233333333333333</v>
      </c>
      <c r="H18" s="62">
        <f>J18/E18</f>
        <v>0.0233333333333333</v>
      </c>
      <c r="I18" s="66">
        <v>7</v>
      </c>
      <c r="J18" s="66">
        <v>7</v>
      </c>
      <c r="K18" s="55">
        <v>7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15</v>
      </c>
      <c r="J21" s="66">
        <v>15</v>
      </c>
      <c r="K21" s="55">
        <v>15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375" style="1" bestFit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277.28</v>
      </c>
      <c r="J6" s="66">
        <v>201</v>
      </c>
      <c r="K6" s="67">
        <v>201</v>
      </c>
      <c r="L6" s="66">
        <v>66.28</v>
      </c>
      <c r="M6" s="66">
        <v>10</v>
      </c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>
        <v>254.28</v>
      </c>
      <c r="J7" s="66">
        <v>178</v>
      </c>
      <c r="K7" s="67">
        <v>178</v>
      </c>
      <c r="L7" s="66">
        <v>66.28</v>
      </c>
      <c r="M7" s="66">
        <v>10</v>
      </c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>
        <f>SUM(L9:L12)</f>
        <v>0</v>
      </c>
      <c r="M8" s="66">
        <f>SUM(M9:M12)</f>
        <v>0</v>
      </c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>
        <v>254.28</v>
      </c>
      <c r="J13" s="66">
        <v>178</v>
      </c>
      <c r="K13" s="67">
        <v>178</v>
      </c>
      <c r="L13" s="66">
        <f>SUM(L14:L15)</f>
        <v>66.28</v>
      </c>
      <c r="M13" s="66">
        <f>SUM(M14:M15)</f>
        <v>10</v>
      </c>
      <c r="N13" s="68"/>
    </row>
    <row r="14" spans="1:14" ht="14.25">
      <c r="A14" s="20"/>
      <c r="B14" s="20"/>
      <c r="C14" s="20"/>
      <c r="D14" s="23" t="s">
        <v>28</v>
      </c>
      <c r="E14" s="59">
        <v>3680</v>
      </c>
      <c r="F14" s="52" t="s">
        <v>21</v>
      </c>
      <c r="G14" s="53">
        <f>I14/E14</f>
        <v>0.0690978260869565</v>
      </c>
      <c r="H14" s="54">
        <f>J14/E14</f>
        <v>0.0483695652173913</v>
      </c>
      <c r="I14" s="66">
        <v>254.28</v>
      </c>
      <c r="J14" s="66">
        <v>178</v>
      </c>
      <c r="K14" s="52">
        <v>178</v>
      </c>
      <c r="L14" s="54">
        <v>66.28</v>
      </c>
      <c r="M14" s="54">
        <v>10</v>
      </c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12</v>
      </c>
      <c r="J16" s="66">
        <v>12</v>
      </c>
      <c r="K16" s="67">
        <v>12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12</v>
      </c>
      <c r="J17" s="66">
        <v>12</v>
      </c>
      <c r="K17" s="67">
        <v>12</v>
      </c>
      <c r="L17" s="66">
        <f>SUM(L18:L19)</f>
        <v>0</v>
      </c>
      <c r="M17" s="66">
        <f>SUM(M18:M19)</f>
        <v>0</v>
      </c>
      <c r="N17" s="68"/>
    </row>
    <row r="18" spans="1:14" ht="16.5" customHeight="1">
      <c r="A18" s="26"/>
      <c r="B18" s="26"/>
      <c r="C18" s="26"/>
      <c r="D18" s="23" t="s">
        <v>32</v>
      </c>
      <c r="E18" s="72">
        <v>740</v>
      </c>
      <c r="F18" s="52" t="s">
        <v>33</v>
      </c>
      <c r="G18" s="53">
        <f>I18/E18</f>
        <v>0.0162162162162162</v>
      </c>
      <c r="H18" s="62">
        <f>J18/E18</f>
        <v>0.0162162162162162</v>
      </c>
      <c r="I18" s="66">
        <v>12</v>
      </c>
      <c r="J18" s="66">
        <v>12</v>
      </c>
      <c r="K18" s="55">
        <v>12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11</v>
      </c>
      <c r="J21" s="66">
        <v>11</v>
      </c>
      <c r="K21" s="55">
        <v>11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34</v>
      </c>
      <c r="J6" s="66">
        <v>34</v>
      </c>
      <c r="K6" s="67">
        <v>34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24</v>
      </c>
      <c r="J16" s="66">
        <v>24</v>
      </c>
      <c r="K16" s="67">
        <v>24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24</v>
      </c>
      <c r="J17" s="66">
        <v>24</v>
      </c>
      <c r="K17" s="67">
        <v>24</v>
      </c>
      <c r="L17" s="66">
        <f>SUM(L18:L19)</f>
        <v>0</v>
      </c>
      <c r="M17" s="66">
        <f>SUM(M18:M19)</f>
        <v>0</v>
      </c>
      <c r="N17" s="68"/>
    </row>
    <row r="18" spans="1:14" ht="16.5" customHeight="1">
      <c r="A18" s="26"/>
      <c r="B18" s="26"/>
      <c r="C18" s="26"/>
      <c r="D18" s="23" t="s">
        <v>32</v>
      </c>
      <c r="E18" s="72">
        <v>1680</v>
      </c>
      <c r="F18" s="52" t="s">
        <v>33</v>
      </c>
      <c r="G18" s="53">
        <f>I18/E18</f>
        <v>0.0142857142857143</v>
      </c>
      <c r="H18" s="62">
        <f>J18/E18</f>
        <v>0.0142857142857143</v>
      </c>
      <c r="I18" s="66">
        <v>24</v>
      </c>
      <c r="J18" s="66">
        <v>24</v>
      </c>
      <c r="K18" s="55">
        <v>24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10</v>
      </c>
      <c r="J21" s="66">
        <v>10</v>
      </c>
      <c r="K21" s="55">
        <v>10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40</v>
      </c>
      <c r="J6" s="66">
        <v>40</v>
      </c>
      <c r="K6" s="67">
        <v>40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29</v>
      </c>
      <c r="J16" s="66">
        <v>29</v>
      </c>
      <c r="K16" s="67">
        <v>29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29</v>
      </c>
      <c r="J17" s="66">
        <v>29</v>
      </c>
      <c r="K17" s="67">
        <v>29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61">
        <v>465</v>
      </c>
      <c r="F18" s="52" t="s">
        <v>33</v>
      </c>
      <c r="G18" s="53">
        <f>I18/E18</f>
        <v>0.0623655913978495</v>
      </c>
      <c r="H18" s="62">
        <f>J18/E18</f>
        <v>0.0623655913978495</v>
      </c>
      <c r="I18" s="66">
        <v>29</v>
      </c>
      <c r="J18" s="66">
        <v>29</v>
      </c>
      <c r="K18" s="55">
        <v>29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11</v>
      </c>
      <c r="J21" s="66">
        <v>11</v>
      </c>
      <c r="K21" s="55">
        <v>11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4</v>
      </c>
      <c r="J6" s="66">
        <v>4</v>
      </c>
      <c r="K6" s="67">
        <v>4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/>
      <c r="J16" s="66"/>
      <c r="K16" s="67"/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/>
      <c r="J17" s="66"/>
      <c r="K17" s="67"/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61"/>
      <c r="F18" s="52" t="s">
        <v>33</v>
      </c>
      <c r="G18" s="53"/>
      <c r="H18" s="62"/>
      <c r="I18" s="66"/>
      <c r="J18" s="66"/>
      <c r="K18" s="55"/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4</v>
      </c>
      <c r="J21" s="66">
        <v>4</v>
      </c>
      <c r="K21" s="55">
        <v>4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Q25" sqref="Q25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3</v>
      </c>
      <c r="J6" s="66">
        <v>3</v>
      </c>
      <c r="K6" s="67">
        <v>3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/>
      <c r="J16" s="66"/>
      <c r="K16" s="67"/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/>
      <c r="J17" s="66"/>
      <c r="K17" s="67"/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61"/>
      <c r="F18" s="52" t="s">
        <v>33</v>
      </c>
      <c r="G18" s="53"/>
      <c r="H18" s="62"/>
      <c r="I18" s="66"/>
      <c r="J18" s="66"/>
      <c r="K18" s="55"/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3</v>
      </c>
      <c r="J21" s="66">
        <v>3</v>
      </c>
      <c r="K21" s="55">
        <v>3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K32" sqref="K32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41</v>
      </c>
      <c r="J6" s="66">
        <v>41</v>
      </c>
      <c r="K6" s="73">
        <v>41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24</v>
      </c>
      <c r="J16" s="66">
        <v>24</v>
      </c>
      <c r="K16" s="67">
        <v>24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24</v>
      </c>
      <c r="J17" s="66">
        <v>24</v>
      </c>
      <c r="K17" s="67">
        <v>24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442.8</v>
      </c>
      <c r="F18" s="52" t="s">
        <v>33</v>
      </c>
      <c r="G18" s="53">
        <f>I18/E18</f>
        <v>0.0542005420054201</v>
      </c>
      <c r="H18" s="62">
        <f>J18/E18</f>
        <v>0.0542005420054201</v>
      </c>
      <c r="I18" s="66">
        <v>24</v>
      </c>
      <c r="J18" s="66">
        <v>24</v>
      </c>
      <c r="K18" s="55">
        <v>24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17</v>
      </c>
      <c r="J21" s="66">
        <v>17</v>
      </c>
      <c r="K21" s="55">
        <v>17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L34" sqref="L3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3</v>
      </c>
      <c r="J6" s="66">
        <v>3</v>
      </c>
      <c r="K6" s="67">
        <v>3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/>
      <c r="J16" s="66"/>
      <c r="K16" s="67"/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/>
      <c r="J17" s="66"/>
      <c r="K17" s="67"/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61"/>
      <c r="F18" s="52" t="s">
        <v>33</v>
      </c>
      <c r="G18" s="53"/>
      <c r="H18" s="62"/>
      <c r="I18" s="66"/>
      <c r="J18" s="66"/>
      <c r="K18" s="55"/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3</v>
      </c>
      <c r="J21" s="66">
        <v>3</v>
      </c>
      <c r="K21" s="55">
        <v>3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87.95</v>
      </c>
      <c r="J6" s="66">
        <v>75.5</v>
      </c>
      <c r="K6" s="67">
        <v>75.5</v>
      </c>
      <c r="L6" s="66">
        <v>12.45</v>
      </c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>
        <v>40.95</v>
      </c>
      <c r="J7" s="66">
        <v>28.5</v>
      </c>
      <c r="K7" s="67">
        <v>28.5</v>
      </c>
      <c r="L7" s="66">
        <v>12.45</v>
      </c>
      <c r="M7" s="66">
        <f>M8+M13</f>
        <v>0</v>
      </c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>
        <f>SUM(L9:L12)</f>
        <v>0</v>
      </c>
      <c r="M8" s="66">
        <f>SUM(M9:M12)</f>
        <v>0</v>
      </c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>
        <v>40.95</v>
      </c>
      <c r="J13" s="66">
        <v>28.5</v>
      </c>
      <c r="K13" s="67">
        <v>28.5</v>
      </c>
      <c r="L13" s="66">
        <f>SUM(L14:L15)</f>
        <v>12.45</v>
      </c>
      <c r="M13" s="66">
        <f>SUM(M14:M15)</f>
        <v>0</v>
      </c>
      <c r="N13" s="68"/>
    </row>
    <row r="14" spans="1:14" ht="14.25">
      <c r="A14" s="20"/>
      <c r="B14" s="20"/>
      <c r="C14" s="20"/>
      <c r="D14" s="23" t="s">
        <v>28</v>
      </c>
      <c r="E14" s="59">
        <v>630</v>
      </c>
      <c r="F14" s="52" t="s">
        <v>21</v>
      </c>
      <c r="G14" s="53">
        <f>I14/E14</f>
        <v>0.065</v>
      </c>
      <c r="H14" s="54">
        <f>J14/E14</f>
        <v>0.0452380952380952</v>
      </c>
      <c r="I14" s="66">
        <v>40.95</v>
      </c>
      <c r="J14" s="66">
        <v>28.5</v>
      </c>
      <c r="K14" s="52">
        <v>28.5</v>
      </c>
      <c r="L14" s="54">
        <v>12.45</v>
      </c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34</v>
      </c>
      <c r="J16" s="66">
        <v>34</v>
      </c>
      <c r="K16" s="67">
        <v>34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34</v>
      </c>
      <c r="J17" s="66">
        <v>34</v>
      </c>
      <c r="K17" s="67">
        <v>34</v>
      </c>
      <c r="L17" s="66">
        <f>SUM(L18:L19)</f>
        <v>0</v>
      </c>
      <c r="M17" s="66">
        <f>SUM(M18:M19)</f>
        <v>0</v>
      </c>
      <c r="N17" s="68"/>
    </row>
    <row r="18" spans="1:14" ht="16.5" customHeight="1">
      <c r="A18" s="26"/>
      <c r="B18" s="26"/>
      <c r="C18" s="26"/>
      <c r="D18" s="23" t="s">
        <v>32</v>
      </c>
      <c r="E18" s="61" t="s">
        <v>58</v>
      </c>
      <c r="F18" s="52" t="s">
        <v>33</v>
      </c>
      <c r="G18" s="53">
        <f>I18/E18</f>
        <v>0.0766698236594056</v>
      </c>
      <c r="H18" s="62">
        <f>J18/E18</f>
        <v>0.0766698236594056</v>
      </c>
      <c r="I18" s="66">
        <v>34</v>
      </c>
      <c r="J18" s="66">
        <v>34</v>
      </c>
      <c r="K18" s="55">
        <v>34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13</v>
      </c>
      <c r="J21" s="66">
        <v>13</v>
      </c>
      <c r="K21" s="55">
        <v>13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6.375" style="4" customWidth="1"/>
    <col min="6" max="6" width="4.375" style="4" customWidth="1"/>
    <col min="7" max="7" width="9.375" style="4" bestFit="1" customWidth="1"/>
    <col min="8" max="8" width="9.50390625" style="4" bestFit="1" customWidth="1"/>
    <col min="9" max="9" width="12.00390625" style="1" customWidth="1"/>
    <col min="10" max="10" width="10.375" style="1" bestFit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>
        <f>'宝林镇'!E6+'石湍镇'!E6+'大佛镇'!E6+'通旅镇'!E6+'东山镇'!E6+'高寺镇'!E6+'回澜镇'!E6+'金顺镇'!E6+'劳动镇'!E6+'童家镇'!E6+'龙门镇'!E6+'盛池镇'!E6+'良安镇'!E6+'石佛镇'!E6+'双河场乡'!E6+'中和场镇'!E6+'中天镇'!E6+'天池街道'!E6+'南塔街道'!E6+'蟠龙镇'!E6+'佛星'!E6</f>
        <v>0</v>
      </c>
      <c r="F6" s="14">
        <f>'宝林镇'!F6+'石湍镇'!F6+'大佛镇'!F6+'通旅镇'!F6+'东山镇'!F6+'高寺镇'!F6+'回澜镇'!F6+'金顺镇'!F6+'劳动镇'!F6+'童家镇'!F6+'龙门镇'!F6+'盛池镇'!F6+'良安镇'!F6+'石佛镇'!F6+'双河场乡'!F6+'中和场镇'!F6+'中天镇'!F6+'天池街道'!F6+'南塔街道'!F6+'蟠龙镇'!F6+'佛星'!F6</f>
        <v>0</v>
      </c>
      <c r="G6" s="14">
        <f>'宝林镇'!G6+'石湍镇'!G6+'大佛镇'!G6+'通旅镇'!G6+'东山镇'!G6+'高寺镇'!G6+'回澜镇'!G6+'金顺镇'!G6+'劳动镇'!G6+'童家镇'!G6+'龙门镇'!G6+'盛池镇'!G6+'良安镇'!G6+'石佛镇'!G6+'双河场乡'!G6+'中和场镇'!G6+'中天镇'!G6+'天池街道'!G6+'南塔街道'!G6+'蟠龙镇'!G6+'佛星'!G6</f>
        <v>0</v>
      </c>
      <c r="H6" s="14">
        <f>'宝林镇'!H6+'石湍镇'!H6+'大佛镇'!H6+'通旅镇'!H6+'东山镇'!H6+'高寺镇'!H6+'回澜镇'!H6+'金顺镇'!H6+'劳动镇'!H6+'童家镇'!H6+'龙门镇'!H6+'盛池镇'!H6+'良安镇'!H6+'石佛镇'!H6+'双河场乡'!H6+'中和场镇'!H6+'中天镇'!H6+'天池街道'!H6+'南塔街道'!H6+'蟠龙镇'!H6+'佛星'!H6</f>
        <v>0</v>
      </c>
      <c r="I6" s="14">
        <f>'宝林镇'!I6+'石湍镇'!I6+'大佛镇'!I6+'通旅镇'!I6+'东山镇'!I6+'高寺镇'!I6+'回澜镇'!I6+'金顺镇'!I6+'劳动镇'!I6+'童家镇'!I6+'龙门镇'!I6+'盛池镇'!I6+'良安镇'!I6+'石佛镇'!I6+'双河场乡'!I6+'中和场镇'!I6+'中天镇'!I6+'天池街道'!I6+'南塔街道'!I6+'蟠龙镇'!I6+'佛星'!I6</f>
        <v>1841.28</v>
      </c>
      <c r="J6" s="14">
        <f>'宝林镇'!J6+'石湍镇'!J6+'大佛镇'!J6+'通旅镇'!J6+'东山镇'!J6+'高寺镇'!J6+'回澜镇'!J6+'金顺镇'!J6+'劳动镇'!J6+'童家镇'!J6+'龙门镇'!J6+'盛池镇'!J6+'良安镇'!J6+'石佛镇'!J6+'双河场乡'!J6+'中和场镇'!J6+'中天镇'!J6+'天池街道'!J6+'南塔街道'!J6+'蟠龙镇'!J6+'佛星'!J6</f>
        <v>1734</v>
      </c>
      <c r="K6" s="44">
        <f>'宝林镇'!K6+'石湍镇'!K6+'大佛镇'!K6+'通旅镇'!K6+'东山镇'!K6+'高寺镇'!K6+'回澜镇'!K6+'金顺镇'!K6+'劳动镇'!K6+'童家镇'!K6+'龙门镇'!K6+'盛池镇'!K6+'良安镇'!K6+'石佛镇'!K6+'双河场乡'!K6+'中和场镇'!K6+'中天镇'!K6+'天池街道'!K6+'南塔街道'!K6+'蟠龙镇'!K6+'佛星'!K6</f>
        <v>1734</v>
      </c>
      <c r="L6" s="14">
        <f>'宝林镇'!L6+'石湍镇'!L6+'大佛镇'!L6+'通旅镇'!L6+'东山镇'!L6+'高寺镇'!L6+'回澜镇'!L6+'金顺镇'!L6+'劳动镇'!L6+'童家镇'!L6+'龙门镇'!L6+'盛池镇'!L6+'良安镇'!L6+'石佛镇'!L6+'双河场乡'!L6+'中和场镇'!L6+'中天镇'!L6+'天池街道'!L6+'南塔街道'!L6+'蟠龙镇'!L6+'佛星'!L6</f>
        <v>97.28</v>
      </c>
      <c r="M6" s="14">
        <f>'宝林镇'!M6+'石湍镇'!M6+'大佛镇'!M6+'通旅镇'!M6+'东山镇'!M6+'高寺镇'!M6+'回澜镇'!M6+'金顺镇'!M6+'劳动镇'!M6+'童家镇'!M6+'龙门镇'!M6+'盛池镇'!M6+'良安镇'!M6+'石佛镇'!M6+'双河场乡'!M6+'中和场镇'!M6+'中天镇'!M6+'天池街道'!M6+'南塔街道'!M6+'蟠龙镇'!M6+'佛星'!M6</f>
        <v>10</v>
      </c>
      <c r="N6" s="14">
        <f>'宝林镇'!N6+'石湍镇'!N6+'大佛镇'!N6+'通旅镇'!N6+'东山镇'!N6+'高寺镇'!N6+'回澜镇'!N6+'金顺镇'!N6+'劳动镇'!N6+'童家镇'!N6+'龙门镇'!N6+'盛池镇'!N6+'良安镇'!N6+'石佛镇'!N6+'双河场乡'!N6+'中和场镇'!N6+'中天镇'!N6+'天池街道'!N6+'南塔街道'!N6+'蟠龙镇'!N6+'佛星'!N6</f>
        <v>0</v>
      </c>
    </row>
    <row r="7" spans="1:14" s="2" customFormat="1" ht="14.25">
      <c r="A7" s="15" t="s">
        <v>17</v>
      </c>
      <c r="B7" s="15"/>
      <c r="C7" s="15"/>
      <c r="D7" s="16" t="s">
        <v>16</v>
      </c>
      <c r="E7" s="17">
        <f>'宝林镇'!E7+'石湍镇'!E7+'大佛镇'!E7+'通旅镇'!E7+'东山镇'!E7+'高寺镇'!E7+'回澜镇'!E7+'金顺镇'!E7+'劳动镇'!E7+'童家镇'!E7+'龙门镇'!E7+'盛池镇'!E7+'良安镇'!E7+'石佛镇'!E7+'双河场乡'!E7+'中和场镇'!E7+'中天镇'!E7+'天池街道'!E7+'南塔街道'!E7+'蟠龙镇'!E7+'佛星'!E7</f>
        <v>0</v>
      </c>
      <c r="F7" s="17">
        <f>'宝林镇'!F7+'石湍镇'!F7+'大佛镇'!F7+'通旅镇'!F7+'东山镇'!F7+'高寺镇'!F7+'回澜镇'!F7+'金顺镇'!F7+'劳动镇'!F7+'童家镇'!F7+'龙门镇'!F7+'盛池镇'!F7+'良安镇'!F7+'石佛镇'!F7+'双河场乡'!F7+'中和场镇'!F7+'中天镇'!F7+'天池街道'!F7+'南塔街道'!F7+'蟠龙镇'!F7+'佛星'!F7</f>
        <v>0</v>
      </c>
      <c r="G7" s="17">
        <f>'宝林镇'!G7+'石湍镇'!G7+'大佛镇'!G7+'通旅镇'!G7+'东山镇'!G7+'高寺镇'!G7+'回澜镇'!G7+'金顺镇'!G7+'劳动镇'!G7+'童家镇'!G7+'龙门镇'!G7+'盛池镇'!G7+'良安镇'!G7+'石佛镇'!G7+'双河场乡'!G7+'中和场镇'!G7+'中天镇'!G7+'天池街道'!G7+'南塔街道'!G7+'蟠龙镇'!G7+'佛星'!G7</f>
        <v>0</v>
      </c>
      <c r="H7" s="17">
        <f>'宝林镇'!H7+'石湍镇'!H7+'大佛镇'!H7+'通旅镇'!H7+'东山镇'!H7+'高寺镇'!H7+'回澜镇'!H7+'金顺镇'!H7+'劳动镇'!H7+'童家镇'!H7+'龙门镇'!H7+'盛池镇'!H7+'良安镇'!H7+'石佛镇'!H7+'双河场乡'!H7+'中和场镇'!H7+'中天镇'!H7+'天池街道'!H7+'南塔街道'!H7+'蟠龙镇'!H7+'佛星'!H7</f>
        <v>0</v>
      </c>
      <c r="I7" s="17">
        <f>'宝林镇'!I7+'石湍镇'!I7+'大佛镇'!I7+'通旅镇'!I7+'东山镇'!I7+'高寺镇'!I7+'回澜镇'!I7+'金顺镇'!I7+'劳动镇'!I7+'童家镇'!I7+'龙门镇'!I7+'盛池镇'!I7+'良安镇'!I7+'石佛镇'!I7+'双河场乡'!I7+'中和场镇'!I7+'中天镇'!I7+'天池街道'!I7+'南塔街道'!I7+'蟠龙镇'!I7+'佛星'!I7</f>
        <v>428.28</v>
      </c>
      <c r="J7" s="17">
        <f>'宝林镇'!J7+'石湍镇'!J7+'大佛镇'!J7+'通旅镇'!J7+'东山镇'!J7+'高寺镇'!J7+'回澜镇'!J7+'金顺镇'!J7+'劳动镇'!J7+'童家镇'!J7+'龙门镇'!J7+'盛池镇'!J7+'良安镇'!J7+'石佛镇'!J7+'双河场乡'!J7+'中和场镇'!J7+'中天镇'!J7+'天池街道'!J7+'南塔街道'!J7+'蟠龙镇'!J7+'佛星'!J7</f>
        <v>321</v>
      </c>
      <c r="K7" s="45">
        <f>'宝林镇'!K7+'石湍镇'!K7+'大佛镇'!K7+'通旅镇'!K7+'东山镇'!K7+'高寺镇'!K7+'回澜镇'!K7+'金顺镇'!K7+'劳动镇'!K7+'童家镇'!K7+'龙门镇'!K7+'盛池镇'!K7+'良安镇'!K7+'石佛镇'!K7+'双河场乡'!K7+'中和场镇'!K7+'中天镇'!K7+'天池街道'!K7+'南塔街道'!K7+'蟠龙镇'!K7+'佛星'!K7</f>
        <v>321</v>
      </c>
      <c r="L7" s="17">
        <f>'宝林镇'!L7+'石湍镇'!L7+'大佛镇'!L7+'通旅镇'!L7+'东山镇'!L7+'高寺镇'!L7+'回澜镇'!L7+'金顺镇'!L7+'劳动镇'!L7+'童家镇'!L7+'龙门镇'!L7+'盛池镇'!L7+'良安镇'!L7+'石佛镇'!L7+'双河场乡'!L7+'中和场镇'!L7+'中天镇'!L7+'天池街道'!L7+'南塔街道'!L7+'蟠龙镇'!L7+'佛星'!L7</f>
        <v>97.28</v>
      </c>
      <c r="M7" s="17">
        <f>'宝林镇'!M7+'石湍镇'!M7+'大佛镇'!M7+'通旅镇'!M7+'东山镇'!M7+'高寺镇'!M7+'回澜镇'!M7+'金顺镇'!M7+'劳动镇'!M7+'童家镇'!M7+'龙门镇'!M7+'盛池镇'!M7+'良安镇'!M7+'石佛镇'!M7+'双河场乡'!M7+'中和场镇'!M7+'中天镇'!M7+'天池街道'!M7+'南塔街道'!M7+'蟠龙镇'!M7+'佛星'!M7</f>
        <v>10</v>
      </c>
      <c r="N7" s="17">
        <f>'宝林镇'!N7+'石湍镇'!N7+'大佛镇'!N7+'通旅镇'!N7+'东山镇'!N7+'高寺镇'!N7+'回澜镇'!N7+'金顺镇'!N7+'劳动镇'!N7+'童家镇'!N7+'龙门镇'!N7+'盛池镇'!N7+'良安镇'!N7+'石佛镇'!N7+'双河场乡'!N7+'中和场镇'!N7+'中天镇'!N7+'天池街道'!N7+'南塔街道'!N7+'蟠龙镇'!N7+'佛星'!N7</f>
        <v>0</v>
      </c>
    </row>
    <row r="8" spans="1:14" s="2" customFormat="1" ht="14.25">
      <c r="A8" s="18" t="s">
        <v>18</v>
      </c>
      <c r="B8" s="18"/>
      <c r="C8" s="18"/>
      <c r="D8" s="19" t="s">
        <v>19</v>
      </c>
      <c r="E8" s="17">
        <f>'宝林镇'!E8+'石湍镇'!E8+'大佛镇'!E8+'通旅镇'!E8+'东山镇'!E8+'高寺镇'!E8+'回澜镇'!E8+'金顺镇'!E8+'劳动镇'!E8+'童家镇'!E8+'龙门镇'!E8+'盛池镇'!E8+'良安镇'!E8+'石佛镇'!E8+'双河场乡'!E8+'中和场镇'!E8+'中天镇'!E8+'天池街道'!E8+'南塔街道'!E8+'蟠龙镇'!E8+'佛星'!E8</f>
        <v>0</v>
      </c>
      <c r="F8" s="17">
        <f>'宝林镇'!F8+'石湍镇'!F8+'大佛镇'!F8+'通旅镇'!F8+'东山镇'!F8+'高寺镇'!F8+'回澜镇'!F8+'金顺镇'!F8+'劳动镇'!F8+'童家镇'!F8+'龙门镇'!F8+'盛池镇'!F8+'良安镇'!F8+'石佛镇'!F8+'双河场乡'!F8+'中和场镇'!F8+'中天镇'!F8+'天池街道'!F8+'南塔街道'!F8+'蟠龙镇'!F8+'佛星'!F8</f>
        <v>0</v>
      </c>
      <c r="G8" s="17">
        <f>'宝林镇'!G8+'石湍镇'!G8+'大佛镇'!G8+'通旅镇'!G8+'东山镇'!G8+'高寺镇'!G8+'回澜镇'!G8+'金顺镇'!G8+'劳动镇'!G8+'童家镇'!G8+'龙门镇'!G8+'盛池镇'!G8+'良安镇'!G8+'石佛镇'!G8+'双河场乡'!G8+'中和场镇'!G8+'中天镇'!G8+'天池街道'!G8+'南塔街道'!G8+'蟠龙镇'!G8+'佛星'!G8</f>
        <v>0</v>
      </c>
      <c r="H8" s="17">
        <f>'宝林镇'!H8+'石湍镇'!H8+'大佛镇'!H8+'通旅镇'!H8+'东山镇'!H8+'高寺镇'!H8+'回澜镇'!H8+'金顺镇'!H8+'劳动镇'!H8+'童家镇'!H8+'龙门镇'!H8+'盛池镇'!H8+'良安镇'!H8+'石佛镇'!H8+'双河场乡'!H8+'中和场镇'!H8+'中天镇'!H8+'天池街道'!H8+'南塔街道'!H8+'蟠龙镇'!H8+'佛星'!H8</f>
        <v>0</v>
      </c>
      <c r="I8" s="17">
        <f>'宝林镇'!I8+'石湍镇'!I8+'大佛镇'!I8+'通旅镇'!I8+'东山镇'!I8+'高寺镇'!I8+'回澜镇'!I8+'金顺镇'!I8+'劳动镇'!I8+'童家镇'!I8+'龙门镇'!I8+'盛池镇'!I8+'良安镇'!I8+'石佛镇'!I8+'双河场乡'!I8+'中和场镇'!I8+'中天镇'!I8+'天池街道'!I8+'南塔街道'!I8+'蟠龙镇'!I8+'佛星'!I8</f>
        <v>72.75</v>
      </c>
      <c r="J8" s="17">
        <f>'宝林镇'!J8+'石湍镇'!J8+'大佛镇'!J8+'通旅镇'!J8+'东山镇'!J8+'高寺镇'!J8+'回澜镇'!J8+'金顺镇'!J8+'劳动镇'!J8+'童家镇'!J8+'龙门镇'!J8+'盛池镇'!J8+'良安镇'!J8+'石佛镇'!J8+'双河场乡'!J8+'中和场镇'!J8+'中天镇'!J8+'天池街道'!J8+'南塔街道'!J8+'蟠龙镇'!J8+'佛星'!J8</f>
        <v>72.75</v>
      </c>
      <c r="K8" s="45">
        <f>'宝林镇'!K8+'石湍镇'!K8+'大佛镇'!K8+'通旅镇'!K8+'东山镇'!K8+'高寺镇'!K8+'回澜镇'!K8+'金顺镇'!K8+'劳动镇'!K8+'童家镇'!K8+'龙门镇'!K8+'盛池镇'!K8+'良安镇'!K8+'石佛镇'!K8+'双河场乡'!K8+'中和场镇'!K8+'中天镇'!K8+'天池街道'!K8+'南塔街道'!K8+'蟠龙镇'!K8+'佛星'!K8</f>
        <v>72.75</v>
      </c>
      <c r="L8" s="17">
        <f>'宝林镇'!L8+'石湍镇'!L8+'大佛镇'!L8+'通旅镇'!L8+'东山镇'!L8+'高寺镇'!L8+'回澜镇'!L8+'金顺镇'!L8+'劳动镇'!L8+'童家镇'!L8+'龙门镇'!L8+'盛池镇'!L8+'良安镇'!L8+'石佛镇'!L8+'双河场乡'!L8+'中和场镇'!L8+'中天镇'!L8+'天池街道'!L8+'南塔街道'!L8+'蟠龙镇'!L8+'佛星'!L8</f>
        <v>0</v>
      </c>
      <c r="M8" s="17">
        <f>'宝林镇'!M8+'石湍镇'!M8+'大佛镇'!M8+'通旅镇'!M8+'东山镇'!M8+'高寺镇'!M8+'回澜镇'!M8+'金顺镇'!M8+'劳动镇'!M8+'童家镇'!M8+'龙门镇'!M8+'盛池镇'!M8+'良安镇'!M8+'石佛镇'!M8+'双河场乡'!M8+'中和场镇'!M8+'中天镇'!M8+'天池街道'!M8+'南塔街道'!M8+'蟠龙镇'!M8+'佛星'!M8</f>
        <v>0</v>
      </c>
      <c r="N8" s="17">
        <f>'宝林镇'!N8+'石湍镇'!N8+'大佛镇'!N8+'通旅镇'!N8+'东山镇'!N8+'高寺镇'!N8+'回澜镇'!N8+'金顺镇'!N8+'劳动镇'!N8+'童家镇'!N8+'龙门镇'!N8+'盛池镇'!N8+'良安镇'!N8+'石佛镇'!N8+'双河场乡'!N8+'中和场镇'!N8+'中天镇'!N8+'天池街道'!N8+'南塔街道'!N8+'蟠龙镇'!N8+'佛星'!N8</f>
        <v>0</v>
      </c>
    </row>
    <row r="9" spans="1:14" ht="14.25">
      <c r="A9" s="20"/>
      <c r="B9" s="20"/>
      <c r="C9" s="20"/>
      <c r="D9" s="21" t="s">
        <v>20</v>
      </c>
      <c r="E9" s="14">
        <f>'宝林镇'!E9+'石湍镇'!E9+'大佛镇'!E9+'通旅镇'!E9+'东山镇'!E9+'高寺镇'!E9+'回澜镇'!E9+'金顺镇'!E9+'劳动镇'!E9+'童家镇'!E9+'龙门镇'!E9+'盛池镇'!E9+'良安镇'!E9+'石佛镇'!E9+'双河场乡'!E9+'中和场镇'!E9+'中天镇'!E9+'天池街道'!E9+'南塔街道'!E9+'蟠龙镇'!E9+'佛星'!E9</f>
        <v>130</v>
      </c>
      <c r="F9" s="14" t="s">
        <v>21</v>
      </c>
      <c r="G9" s="14">
        <f>I9/E9</f>
        <v>0.138076923076923</v>
      </c>
      <c r="H9" s="14">
        <f>J9/E9</f>
        <v>0.138076923076923</v>
      </c>
      <c r="I9" s="14">
        <f>'宝林镇'!I9+'石湍镇'!I9+'大佛镇'!I9+'通旅镇'!I9+'东山镇'!I9+'高寺镇'!I9+'回澜镇'!I9+'金顺镇'!I9+'劳动镇'!I9+'童家镇'!I9+'龙门镇'!I9+'盛池镇'!I9+'良安镇'!I9+'石佛镇'!I9+'双河场乡'!I9+'中和场镇'!I9+'中天镇'!I9+'天池街道'!I9+'南塔街道'!I9+'蟠龙镇'!I9+'佛星'!I9</f>
        <v>17.95</v>
      </c>
      <c r="J9" s="14">
        <f>'宝林镇'!J9+'石湍镇'!J9+'大佛镇'!J9+'通旅镇'!J9+'东山镇'!J9+'高寺镇'!J9+'回澜镇'!J9+'金顺镇'!J9+'劳动镇'!J9+'童家镇'!J9+'龙门镇'!J9+'盛池镇'!J9+'良安镇'!J9+'石佛镇'!J9+'双河场乡'!J9+'中和场镇'!J9+'中天镇'!J9+'天池街道'!J9+'南塔街道'!J9+'蟠龙镇'!J9+'佛星'!J9</f>
        <v>17.95</v>
      </c>
      <c r="K9" s="44">
        <f>'宝林镇'!K9+'石湍镇'!K9+'大佛镇'!K9+'通旅镇'!K9+'东山镇'!K9+'高寺镇'!K9+'回澜镇'!K9+'金顺镇'!K9+'劳动镇'!K9+'童家镇'!K9+'龙门镇'!K9+'盛池镇'!K9+'良安镇'!K9+'石佛镇'!K9+'双河场乡'!K9+'中和场镇'!K9+'中天镇'!K9+'天池街道'!K9+'南塔街道'!K9+'蟠龙镇'!K9+'佛星'!K9</f>
        <v>17.95</v>
      </c>
      <c r="L9" s="14">
        <f>'宝林镇'!L9+'石湍镇'!L9+'大佛镇'!L9+'通旅镇'!L9+'东山镇'!L9+'高寺镇'!L9+'回澜镇'!L9+'金顺镇'!L9+'劳动镇'!L9+'童家镇'!L9+'龙门镇'!L9+'盛池镇'!L9+'良安镇'!L9+'石佛镇'!L9+'双河场乡'!L9+'中和场镇'!L9+'中天镇'!L9+'天池街道'!L9+'南塔街道'!L9+'蟠龙镇'!L9+'佛星'!L9</f>
        <v>0</v>
      </c>
      <c r="M9" s="14">
        <f>'宝林镇'!M9+'石湍镇'!M9+'大佛镇'!M9+'通旅镇'!M9+'东山镇'!M9+'高寺镇'!M9+'回澜镇'!M9+'金顺镇'!M9+'劳动镇'!M9+'童家镇'!M9+'龙门镇'!M9+'盛池镇'!M9+'良安镇'!M9+'石佛镇'!M9+'双河场乡'!M9+'中和场镇'!M9+'中天镇'!M9+'天池街道'!M9+'南塔街道'!M9+'蟠龙镇'!M9+'佛星'!M9</f>
        <v>0</v>
      </c>
      <c r="N9" s="14">
        <f>'宝林镇'!N9+'石湍镇'!N9+'大佛镇'!N9+'通旅镇'!N9+'东山镇'!N9+'高寺镇'!N9+'回澜镇'!N9+'金顺镇'!N9+'劳动镇'!N9+'童家镇'!N9+'龙门镇'!N9+'盛池镇'!N9+'良安镇'!N9+'石佛镇'!N9+'双河场乡'!N9+'中和场镇'!N9+'中天镇'!N9+'天池街道'!N9+'南塔街道'!N9+'蟠龙镇'!N9+'佛星'!N9</f>
        <v>0</v>
      </c>
    </row>
    <row r="10" spans="1:14" ht="14.25">
      <c r="A10" s="20"/>
      <c r="B10" s="20"/>
      <c r="C10" s="20"/>
      <c r="D10" s="21" t="s">
        <v>22</v>
      </c>
      <c r="E10" s="14">
        <f>'宝林镇'!E10+'石湍镇'!E10+'大佛镇'!E10+'通旅镇'!E10+'东山镇'!E10+'高寺镇'!E10+'回澜镇'!E10+'金顺镇'!E10+'劳动镇'!E10+'童家镇'!E10+'龙门镇'!E10+'盛池镇'!E10+'良安镇'!E10+'石佛镇'!E10+'双河场乡'!E10+'中和场镇'!E10+'中天镇'!E10+'天池街道'!E10+'南塔街道'!E10+'蟠龙镇'!E10+'佛星'!E10</f>
        <v>1</v>
      </c>
      <c r="F10" s="14" t="s">
        <v>23</v>
      </c>
      <c r="G10" s="14">
        <f>I10/E10</f>
        <v>9.8</v>
      </c>
      <c r="H10" s="14">
        <f>J10/E10</f>
        <v>9.8</v>
      </c>
      <c r="I10" s="14">
        <f>'宝林镇'!I10+'石湍镇'!I10+'大佛镇'!I10+'通旅镇'!I10+'东山镇'!I10+'高寺镇'!I10+'回澜镇'!I10+'金顺镇'!I10+'劳动镇'!I10+'童家镇'!I10+'龙门镇'!I10+'盛池镇'!I10+'良安镇'!I10+'石佛镇'!I10+'双河场乡'!I10+'中和场镇'!I10+'中天镇'!I10+'天池街道'!I10+'南塔街道'!I10+'蟠龙镇'!I10+'佛星'!I10</f>
        <v>9.8</v>
      </c>
      <c r="J10" s="14">
        <f>'宝林镇'!J10+'石湍镇'!J10+'大佛镇'!J10+'通旅镇'!J10+'东山镇'!J10+'高寺镇'!J10+'回澜镇'!J10+'金顺镇'!J10+'劳动镇'!J10+'童家镇'!J10+'龙门镇'!J10+'盛池镇'!J10+'良安镇'!J10+'石佛镇'!J10+'双河场乡'!J10+'中和场镇'!J10+'中天镇'!J10+'天池街道'!J10+'南塔街道'!J10+'蟠龙镇'!J10+'佛星'!J10</f>
        <v>9.8</v>
      </c>
      <c r="K10" s="44">
        <f>'宝林镇'!K10+'石湍镇'!K10+'大佛镇'!K10+'通旅镇'!K10+'东山镇'!K10+'高寺镇'!K10+'回澜镇'!K10+'金顺镇'!K10+'劳动镇'!K10+'童家镇'!K10+'龙门镇'!K10+'盛池镇'!K10+'良安镇'!K10+'石佛镇'!K10+'双河场乡'!K10+'中和场镇'!K10+'中天镇'!K10+'天池街道'!K10+'南塔街道'!K10+'蟠龙镇'!K10+'佛星'!K10</f>
        <v>9.8</v>
      </c>
      <c r="L10" s="14">
        <f>'宝林镇'!L10+'石湍镇'!L10+'大佛镇'!L10+'通旅镇'!L10+'东山镇'!L10+'高寺镇'!L10+'回澜镇'!L10+'金顺镇'!L10+'劳动镇'!L10+'童家镇'!L10+'龙门镇'!L10+'盛池镇'!L10+'良安镇'!L10+'石佛镇'!L10+'双河场乡'!L10+'中和场镇'!L10+'中天镇'!L10+'天池街道'!L10+'南塔街道'!L10+'蟠龙镇'!L10+'佛星'!L10</f>
        <v>0</v>
      </c>
      <c r="M10" s="14">
        <f>'宝林镇'!M10+'石湍镇'!M10+'大佛镇'!M10+'通旅镇'!M10+'东山镇'!M10+'高寺镇'!M10+'回澜镇'!M10+'金顺镇'!M10+'劳动镇'!M10+'童家镇'!M10+'龙门镇'!M10+'盛池镇'!M10+'良安镇'!M10+'石佛镇'!M10+'双河场乡'!M10+'中和场镇'!M10+'中天镇'!M10+'天池街道'!M10+'南塔街道'!M10+'蟠龙镇'!M10+'佛星'!M10</f>
        <v>0</v>
      </c>
      <c r="N10" s="14">
        <f>'宝林镇'!N10+'石湍镇'!N10+'大佛镇'!N10+'通旅镇'!N10+'东山镇'!N10+'高寺镇'!N10+'回澜镇'!N10+'金顺镇'!N10+'劳动镇'!N10+'童家镇'!N10+'龙门镇'!N10+'盛池镇'!N10+'良安镇'!N10+'石佛镇'!N10+'双河场乡'!N10+'中和场镇'!N10+'中天镇'!N10+'天池街道'!N10+'南塔街道'!N10+'蟠龙镇'!N10+'佛星'!N10</f>
        <v>0</v>
      </c>
    </row>
    <row r="11" spans="1:14" ht="14.25">
      <c r="A11" s="20"/>
      <c r="B11" s="20"/>
      <c r="C11" s="20"/>
      <c r="D11" s="22" t="s">
        <v>24</v>
      </c>
      <c r="E11" s="14">
        <f>'宝林镇'!E11+'石湍镇'!E11+'大佛镇'!E11+'通旅镇'!E11+'东山镇'!E11+'高寺镇'!E11+'回澜镇'!E11+'金顺镇'!E11+'劳动镇'!E11+'童家镇'!E11+'龙门镇'!E11+'盛池镇'!E11+'良安镇'!E11+'石佛镇'!E11+'双河场乡'!E11+'中和场镇'!E11+'中天镇'!E11+'天池街道'!E11+'南塔街道'!E11+'蟠龙镇'!E11+'佛星'!E11</f>
        <v>1</v>
      </c>
      <c r="F11" s="14" t="s">
        <v>25</v>
      </c>
      <c r="G11" s="14">
        <f>I11/E11</f>
        <v>30</v>
      </c>
      <c r="H11" s="14">
        <f>J11/E11</f>
        <v>30</v>
      </c>
      <c r="I11" s="14">
        <f>'宝林镇'!I11+'石湍镇'!I11+'大佛镇'!I11+'通旅镇'!I11+'东山镇'!I11+'高寺镇'!I11+'回澜镇'!I11+'金顺镇'!I11+'劳动镇'!I11+'童家镇'!I11+'龙门镇'!I11+'盛池镇'!I11+'良安镇'!I11+'石佛镇'!I11+'双河场乡'!I11+'中和场镇'!I11+'中天镇'!I11+'天池街道'!I11+'南塔街道'!I11+'蟠龙镇'!I11+'佛星'!I11</f>
        <v>30</v>
      </c>
      <c r="J11" s="14">
        <f>'宝林镇'!J11+'石湍镇'!J11+'大佛镇'!J11+'通旅镇'!J11+'东山镇'!J11+'高寺镇'!J11+'回澜镇'!J11+'金顺镇'!J11+'劳动镇'!J11+'童家镇'!J11+'龙门镇'!J11+'盛池镇'!J11+'良安镇'!J11+'石佛镇'!J11+'双河场乡'!J11+'中和场镇'!J11+'中天镇'!J11+'天池街道'!J11+'南塔街道'!J11+'蟠龙镇'!J11+'佛星'!J11</f>
        <v>30</v>
      </c>
      <c r="K11" s="44">
        <f>'宝林镇'!K11+'石湍镇'!K11+'大佛镇'!K11+'通旅镇'!K11+'东山镇'!K11+'高寺镇'!K11+'回澜镇'!K11+'金顺镇'!K11+'劳动镇'!K11+'童家镇'!K11+'龙门镇'!K11+'盛池镇'!K11+'良安镇'!K11+'石佛镇'!K11+'双河场乡'!K11+'中和场镇'!K11+'中天镇'!K11+'天池街道'!K11+'南塔街道'!K11+'蟠龙镇'!K11+'佛星'!K11</f>
        <v>30</v>
      </c>
      <c r="L11" s="14">
        <f>'宝林镇'!L11+'石湍镇'!L11+'大佛镇'!L11+'通旅镇'!L11+'东山镇'!L11+'高寺镇'!L11+'回澜镇'!L11+'金顺镇'!L11+'劳动镇'!L11+'童家镇'!L11+'龙门镇'!L11+'盛池镇'!L11+'良安镇'!L11+'石佛镇'!L11+'双河场乡'!L11+'中和场镇'!L11+'中天镇'!L11+'天池街道'!L11+'南塔街道'!L11+'蟠龙镇'!L11+'佛星'!L11</f>
        <v>0</v>
      </c>
      <c r="M11" s="14">
        <f>'宝林镇'!M11+'石湍镇'!M11+'大佛镇'!M11+'通旅镇'!M11+'东山镇'!M11+'高寺镇'!M11+'回澜镇'!M11+'金顺镇'!M11+'劳动镇'!M11+'童家镇'!M11+'龙门镇'!M11+'盛池镇'!M11+'良安镇'!M11+'石佛镇'!M11+'双河场乡'!M11+'中和场镇'!M11+'中天镇'!M11+'天池街道'!M11+'南塔街道'!M11+'蟠龙镇'!M11+'佛星'!M11</f>
        <v>0</v>
      </c>
      <c r="N11" s="14">
        <f>'宝林镇'!N11+'石湍镇'!N11+'大佛镇'!N11+'通旅镇'!N11+'东山镇'!N11+'高寺镇'!N11+'回澜镇'!N11+'金顺镇'!N11+'劳动镇'!N11+'童家镇'!N11+'龙门镇'!N11+'盛池镇'!N11+'良安镇'!N11+'石佛镇'!N11+'双河场乡'!N11+'中和场镇'!N11+'中天镇'!N11+'天池街道'!N11+'南塔街道'!N11+'蟠龙镇'!N11+'佛星'!N11</f>
        <v>0</v>
      </c>
    </row>
    <row r="12" spans="1:14" ht="14.25">
      <c r="A12" s="20"/>
      <c r="B12" s="20"/>
      <c r="C12" s="20"/>
      <c r="D12" s="22" t="s">
        <v>26</v>
      </c>
      <c r="E12" s="14">
        <f>'宝林镇'!E12+'石湍镇'!E12+'大佛镇'!E12+'通旅镇'!E12+'东山镇'!E12+'高寺镇'!E12+'回澜镇'!E12+'金顺镇'!E12+'劳动镇'!E12+'童家镇'!E12+'龙门镇'!E12+'盛池镇'!E12+'良安镇'!E12+'石佛镇'!E12+'双河场乡'!E12+'中和场镇'!E12+'中天镇'!E12+'天池街道'!E12+'南塔街道'!E12+'蟠龙镇'!E12+'佛星'!E12</f>
        <v>1</v>
      </c>
      <c r="F12" s="14" t="s">
        <v>25</v>
      </c>
      <c r="G12" s="14">
        <f>I12/E12</f>
        <v>15</v>
      </c>
      <c r="H12" s="14">
        <f>J12/E12</f>
        <v>15</v>
      </c>
      <c r="I12" s="14">
        <f>'宝林镇'!I12+'石湍镇'!I12+'大佛镇'!I12+'通旅镇'!I12+'东山镇'!I12+'高寺镇'!I12+'回澜镇'!I12+'金顺镇'!I12+'劳动镇'!I12+'童家镇'!I12+'龙门镇'!I12+'盛池镇'!I12+'良安镇'!I12+'石佛镇'!I12+'双河场乡'!I12+'中和场镇'!I12+'中天镇'!I12+'天池街道'!I12+'南塔街道'!I12+'蟠龙镇'!I12+'佛星'!I12</f>
        <v>15</v>
      </c>
      <c r="J12" s="14">
        <f>'宝林镇'!J12+'石湍镇'!J12+'大佛镇'!J12+'通旅镇'!J12+'东山镇'!J12+'高寺镇'!J12+'回澜镇'!J12+'金顺镇'!J12+'劳动镇'!J12+'童家镇'!J12+'龙门镇'!J12+'盛池镇'!J12+'良安镇'!J12+'石佛镇'!J12+'双河场乡'!J12+'中和场镇'!J12+'中天镇'!J12+'天池街道'!J12+'南塔街道'!J12+'蟠龙镇'!J12+'佛星'!J12</f>
        <v>15</v>
      </c>
      <c r="K12" s="44">
        <f>'宝林镇'!K12+'石湍镇'!K12+'大佛镇'!K12+'通旅镇'!K12+'东山镇'!K12+'高寺镇'!K12+'回澜镇'!K12+'金顺镇'!K12+'劳动镇'!K12+'童家镇'!K12+'龙门镇'!K12+'盛池镇'!K12+'良安镇'!K12+'石佛镇'!K12+'双河场乡'!K12+'中和场镇'!K12+'中天镇'!K12+'天池街道'!K12+'南塔街道'!K12+'蟠龙镇'!K12+'佛星'!K12</f>
        <v>15</v>
      </c>
      <c r="L12" s="14">
        <f>'宝林镇'!L12+'石湍镇'!L12+'大佛镇'!L12+'通旅镇'!L12+'东山镇'!L12+'高寺镇'!L12+'回澜镇'!L12+'金顺镇'!L12+'劳动镇'!L12+'童家镇'!L12+'龙门镇'!L12+'盛池镇'!L12+'良安镇'!L12+'石佛镇'!L12+'双河场乡'!L12+'中和场镇'!L12+'中天镇'!L12+'天池街道'!L12+'南塔街道'!L12+'蟠龙镇'!L12+'佛星'!L12</f>
        <v>0</v>
      </c>
      <c r="M12" s="14">
        <f>'宝林镇'!M12+'石湍镇'!M12+'大佛镇'!M12+'通旅镇'!M12+'东山镇'!M12+'高寺镇'!M12+'回澜镇'!M12+'金顺镇'!M12+'劳动镇'!M12+'童家镇'!M12+'龙门镇'!M12+'盛池镇'!M12+'良安镇'!M12+'石佛镇'!M12+'双河场乡'!M12+'中和场镇'!M12+'中天镇'!M12+'天池街道'!M12+'南塔街道'!M12+'蟠龙镇'!M12+'佛星'!M12</f>
        <v>0</v>
      </c>
      <c r="N12" s="14">
        <f>'宝林镇'!N12+'石湍镇'!N12+'大佛镇'!N12+'通旅镇'!N12+'东山镇'!N12+'高寺镇'!N12+'回澜镇'!N12+'金顺镇'!N12+'劳动镇'!N12+'童家镇'!N12+'龙门镇'!N12+'盛池镇'!N12+'良安镇'!N12+'石佛镇'!N12+'双河场乡'!N12+'中和场镇'!N12+'中天镇'!N12+'天池街道'!N12+'南塔街道'!N12+'蟠龙镇'!N12+'佛星'!N12</f>
        <v>0</v>
      </c>
    </row>
    <row r="13" spans="1:14" s="2" customFormat="1" ht="14.25">
      <c r="A13" s="18" t="s">
        <v>27</v>
      </c>
      <c r="B13" s="18"/>
      <c r="C13" s="18"/>
      <c r="D13" s="19" t="s">
        <v>19</v>
      </c>
      <c r="E13" s="17">
        <f>'宝林镇'!E13+'石湍镇'!E13+'大佛镇'!E13+'通旅镇'!E13+'东山镇'!E13+'高寺镇'!E13+'回澜镇'!E13+'金顺镇'!E13+'劳动镇'!E13+'童家镇'!E13+'龙门镇'!E13+'盛池镇'!E13+'良安镇'!E13+'石佛镇'!E13+'双河场乡'!E13+'中和场镇'!E13+'中天镇'!E13+'天池街道'!E13+'南塔街道'!E13+'蟠龙镇'!E13+'佛星'!E13</f>
        <v>0</v>
      </c>
      <c r="F13" s="17"/>
      <c r="G13" s="17"/>
      <c r="H13" s="17"/>
      <c r="I13" s="17">
        <f>'宝林镇'!I13+'石湍镇'!I13+'大佛镇'!I13+'通旅镇'!I13+'东山镇'!I13+'高寺镇'!I13+'回澜镇'!I13+'金顺镇'!I13+'劳动镇'!I13+'童家镇'!I13+'龙门镇'!I13+'盛池镇'!I13+'良安镇'!I13+'石佛镇'!I13+'双河场乡'!I13+'中和场镇'!I13+'中天镇'!I13+'天池街道'!I13+'南塔街道'!I13+'蟠龙镇'!I13+'佛星'!I13</f>
        <v>355.53</v>
      </c>
      <c r="J13" s="17">
        <f>'宝林镇'!J13+'石湍镇'!J13+'大佛镇'!J13+'通旅镇'!J13+'东山镇'!J13+'高寺镇'!J13+'回澜镇'!J13+'金顺镇'!J13+'劳动镇'!J13+'童家镇'!J13+'龙门镇'!J13+'盛池镇'!J13+'良安镇'!J13+'石佛镇'!J13+'双河场乡'!J13+'中和场镇'!J13+'中天镇'!J13+'天池街道'!J13+'南塔街道'!J13+'蟠龙镇'!J13+'佛星'!J13</f>
        <v>248.25</v>
      </c>
      <c r="K13" s="45">
        <f>'宝林镇'!K13+'石湍镇'!K13+'大佛镇'!K13+'通旅镇'!K13+'东山镇'!K13+'高寺镇'!K13+'回澜镇'!K13+'金顺镇'!K13+'劳动镇'!K13+'童家镇'!K13+'龙门镇'!K13+'盛池镇'!K13+'良安镇'!K13+'石佛镇'!K13+'双河场乡'!K13+'中和场镇'!K13+'中天镇'!K13+'天池街道'!K13+'南塔街道'!K13+'蟠龙镇'!K13+'佛星'!K13</f>
        <v>248.25</v>
      </c>
      <c r="L13" s="17">
        <f>'宝林镇'!L13+'石湍镇'!L13+'大佛镇'!L13+'通旅镇'!L13+'东山镇'!L13+'高寺镇'!L13+'回澜镇'!L13+'金顺镇'!L13+'劳动镇'!L13+'童家镇'!L13+'龙门镇'!L13+'盛池镇'!L13+'良安镇'!L13+'石佛镇'!L13+'双河场乡'!L13+'中和场镇'!L13+'中天镇'!L13+'天池街道'!L13+'南塔街道'!L13+'蟠龙镇'!L13+'佛星'!L13</f>
        <v>97.28</v>
      </c>
      <c r="M13" s="17">
        <f>'宝林镇'!M13+'石湍镇'!M13+'大佛镇'!M13+'通旅镇'!M13+'东山镇'!M13+'高寺镇'!M13+'回澜镇'!M13+'金顺镇'!M13+'劳动镇'!M13+'童家镇'!M13+'龙门镇'!M13+'盛池镇'!M13+'良安镇'!M13+'石佛镇'!M13+'双河场乡'!M13+'中和场镇'!M13+'中天镇'!M13+'天池街道'!M13+'南塔街道'!M13+'蟠龙镇'!M13+'佛星'!M13</f>
        <v>10</v>
      </c>
      <c r="N13" s="17">
        <f>'宝林镇'!N13+'石湍镇'!N13+'大佛镇'!N13+'通旅镇'!N13+'东山镇'!N13+'高寺镇'!N13+'回澜镇'!N13+'金顺镇'!N13+'劳动镇'!N13+'童家镇'!N13+'龙门镇'!N13+'盛池镇'!N13+'良安镇'!N13+'石佛镇'!N13+'双河场乡'!N13+'中和场镇'!N13+'中天镇'!N13+'天池街道'!N13+'南塔街道'!N13+'蟠龙镇'!N13+'佛星'!N13</f>
        <v>0</v>
      </c>
    </row>
    <row r="14" spans="1:14" ht="14.25">
      <c r="A14" s="20"/>
      <c r="B14" s="20"/>
      <c r="C14" s="20"/>
      <c r="D14" s="23" t="s">
        <v>28</v>
      </c>
      <c r="E14" s="14">
        <f>'宝林镇'!E14+'石湍镇'!E14+'大佛镇'!E14+'通旅镇'!E14+'东山镇'!E14+'高寺镇'!E14+'回澜镇'!E14+'金顺镇'!E14+'劳动镇'!E14+'童家镇'!E14+'龙门镇'!E14+'盛池镇'!E14+'良安镇'!E14+'石佛镇'!E14+'双河场乡'!E14+'中和场镇'!E14+'中天镇'!E14+'天池街道'!E14+'南塔街道'!E14+'蟠龙镇'!E14+'佛星'!E14</f>
        <v>5620</v>
      </c>
      <c r="F14" s="14" t="s">
        <v>21</v>
      </c>
      <c r="G14" s="14">
        <f>I14/E14</f>
        <v>0.0623220640569395</v>
      </c>
      <c r="H14" s="14">
        <f>J14/E14</f>
        <v>0.0435149466192171</v>
      </c>
      <c r="I14" s="14">
        <f>'宝林镇'!I14+'石湍镇'!I14+'大佛镇'!I14+'通旅镇'!I14+'东山镇'!I14+'高寺镇'!I14+'回澜镇'!I14+'金顺镇'!I14+'劳动镇'!I14+'童家镇'!I14+'龙门镇'!I14+'盛池镇'!I14+'良安镇'!I14+'石佛镇'!I14+'双河场乡'!I14+'中和场镇'!I14+'中天镇'!I14+'天池街道'!I14+'南塔街道'!I14+'蟠龙镇'!I14+'佛星'!I14</f>
        <v>350.25</v>
      </c>
      <c r="J14" s="14">
        <f>'宝林镇'!J14+'石湍镇'!J14+'大佛镇'!J14+'通旅镇'!J14+'东山镇'!J14+'高寺镇'!J14+'回澜镇'!J14+'金顺镇'!J14+'劳动镇'!J14+'童家镇'!J14+'龙门镇'!J14+'盛池镇'!J14+'良安镇'!J14+'石佛镇'!J14+'双河场乡'!J14+'中和场镇'!J14+'中天镇'!J14+'天池街道'!J14+'南塔街道'!J14+'蟠龙镇'!J14+'佛星'!J14</f>
        <v>244.554</v>
      </c>
      <c r="K14" s="44">
        <f>'宝林镇'!K14+'石湍镇'!K14+'大佛镇'!K14+'通旅镇'!K14+'东山镇'!K14+'高寺镇'!K14+'回澜镇'!K14+'金顺镇'!K14+'劳动镇'!K14+'童家镇'!K14+'龙门镇'!K14+'盛池镇'!K14+'良安镇'!K14+'石佛镇'!K14+'双河场乡'!K14+'中和场镇'!K14+'中天镇'!K14+'天池街道'!K14+'南塔街道'!K14+'蟠龙镇'!K14+'佛星'!K14</f>
        <v>244.554</v>
      </c>
      <c r="L14" s="14">
        <f>'宝林镇'!L14+'石湍镇'!L14+'大佛镇'!L14+'通旅镇'!L14+'东山镇'!L14+'高寺镇'!L14+'回澜镇'!L14+'金顺镇'!L14+'劳动镇'!L14+'童家镇'!L14+'龙门镇'!L14+'盛池镇'!L14+'良安镇'!L14+'石佛镇'!L14+'双河场乡'!L14+'中和场镇'!L14+'中天镇'!L14+'天池街道'!L14+'南塔街道'!L14+'蟠龙镇'!L14+'佛星'!L14</f>
        <v>95.696</v>
      </c>
      <c r="M14" s="14">
        <f>'宝林镇'!M14+'石湍镇'!M14+'大佛镇'!M14+'通旅镇'!M14+'东山镇'!M14+'高寺镇'!M14+'回澜镇'!M14+'金顺镇'!M14+'劳动镇'!M14+'童家镇'!M14+'龙门镇'!M14+'盛池镇'!M14+'良安镇'!M14+'石佛镇'!M14+'双河场乡'!M14+'中和场镇'!M14+'中天镇'!M14+'天池街道'!M14+'南塔街道'!M14+'蟠龙镇'!M14+'佛星'!M14</f>
        <v>10</v>
      </c>
      <c r="N14" s="14">
        <f>'宝林镇'!N14+'石湍镇'!N14+'大佛镇'!N14+'通旅镇'!N14+'东山镇'!N14+'高寺镇'!N14+'回澜镇'!N14+'金顺镇'!N14+'劳动镇'!N14+'童家镇'!N14+'龙门镇'!N14+'盛池镇'!N14+'良安镇'!N14+'石佛镇'!N14+'双河场乡'!N14+'中和场镇'!N14+'中天镇'!N14+'天池街道'!N14+'南塔街道'!N14+'蟠龙镇'!N14+'佛星'!N14</f>
        <v>0</v>
      </c>
    </row>
    <row r="15" spans="1:14" ht="14.25">
      <c r="A15" s="20"/>
      <c r="B15" s="20"/>
      <c r="C15" s="20"/>
      <c r="D15" s="23" t="s">
        <v>29</v>
      </c>
      <c r="E15" s="14">
        <f>'宝林镇'!E15+'石湍镇'!E15+'大佛镇'!E15+'通旅镇'!E15+'东山镇'!E15+'高寺镇'!E15+'回澜镇'!E15+'金顺镇'!E15+'劳动镇'!E15+'童家镇'!E15+'龙门镇'!E15+'盛池镇'!E15+'良安镇'!E15+'石佛镇'!E15+'双河场乡'!E15+'中和场镇'!E15+'中天镇'!E15+'天池街道'!E15+'南塔街道'!E15+'蟠龙镇'!E15+'佛星'!E15</f>
        <v>165</v>
      </c>
      <c r="F15" s="14" t="s">
        <v>21</v>
      </c>
      <c r="G15" s="14">
        <f>I15/E15</f>
        <v>0.032</v>
      </c>
      <c r="H15" s="14">
        <f>J15/E15</f>
        <v>0.0224</v>
      </c>
      <c r="I15" s="14">
        <f>'宝林镇'!I15+'石湍镇'!I15+'大佛镇'!I15+'通旅镇'!I15+'东山镇'!I15+'高寺镇'!I15+'回澜镇'!I15+'金顺镇'!I15+'劳动镇'!I15+'童家镇'!I15+'龙门镇'!I15+'盛池镇'!I15+'良安镇'!I15+'石佛镇'!I15+'双河场乡'!I15+'中和场镇'!I15+'中天镇'!I15+'天池街道'!I15+'南塔街道'!I15+'蟠龙镇'!I15+'佛星'!I15</f>
        <v>5.28</v>
      </c>
      <c r="J15" s="14">
        <f>'宝林镇'!J15+'石湍镇'!J15+'大佛镇'!J15+'通旅镇'!J15+'东山镇'!J15+'高寺镇'!J15+'回澜镇'!J15+'金顺镇'!J15+'劳动镇'!J15+'童家镇'!J15+'龙门镇'!J15+'盛池镇'!J15+'良安镇'!J15+'石佛镇'!J15+'双河场乡'!J15+'中和场镇'!J15+'中天镇'!J15+'天池街道'!J15+'南塔街道'!J15+'蟠龙镇'!J15+'佛星'!J15</f>
        <v>3.696</v>
      </c>
      <c r="K15" s="44">
        <f>'宝林镇'!K15+'石湍镇'!K15+'大佛镇'!K15+'通旅镇'!K15+'东山镇'!K15+'高寺镇'!K15+'回澜镇'!K15+'金顺镇'!K15+'劳动镇'!K15+'童家镇'!K15+'龙门镇'!K15+'盛池镇'!K15+'良安镇'!K15+'石佛镇'!K15+'双河场乡'!K15+'中和场镇'!K15+'中天镇'!K15+'天池街道'!K15+'南塔街道'!K15+'蟠龙镇'!K15+'佛星'!K15</f>
        <v>3.696</v>
      </c>
      <c r="L15" s="14">
        <f>'宝林镇'!L15+'石湍镇'!L15+'大佛镇'!L15+'通旅镇'!L15+'东山镇'!L15+'高寺镇'!L15+'回澜镇'!L15+'金顺镇'!L15+'劳动镇'!L15+'童家镇'!L15+'龙门镇'!L15+'盛池镇'!L15+'良安镇'!L15+'石佛镇'!L15+'双河场乡'!L15+'中和场镇'!L15+'中天镇'!L15+'天池街道'!L15+'南塔街道'!L15+'蟠龙镇'!L15+'佛星'!L15</f>
        <v>1.584</v>
      </c>
      <c r="M15" s="14">
        <f>'宝林镇'!M15+'石湍镇'!M15+'大佛镇'!M15+'通旅镇'!M15+'东山镇'!M15+'高寺镇'!M15+'回澜镇'!M15+'金顺镇'!M15+'劳动镇'!M15+'童家镇'!M15+'龙门镇'!M15+'盛池镇'!M15+'良安镇'!M15+'石佛镇'!M15+'双河场乡'!M15+'中和场镇'!M15+'中天镇'!M15+'天池街道'!M15+'南塔街道'!M15+'蟠龙镇'!M15+'佛星'!M15</f>
        <v>0</v>
      </c>
      <c r="N15" s="14">
        <f>'宝林镇'!N15+'石湍镇'!N15+'大佛镇'!N15+'通旅镇'!N15+'东山镇'!N15+'高寺镇'!N15+'回澜镇'!N15+'金顺镇'!N15+'劳动镇'!N15+'童家镇'!N15+'龙门镇'!N15+'盛池镇'!N15+'良安镇'!N15+'石佛镇'!N15+'双河场乡'!N15+'中和场镇'!N15+'中天镇'!N15+'天池街道'!N15+'南塔街道'!N15+'蟠龙镇'!N15+'佛星'!N15</f>
        <v>0</v>
      </c>
    </row>
    <row r="16" spans="1:14" s="2" customFormat="1" ht="27" customHeight="1">
      <c r="A16" s="15" t="s">
        <v>30</v>
      </c>
      <c r="B16" s="15"/>
      <c r="C16" s="15"/>
      <c r="D16" s="24" t="s">
        <v>16</v>
      </c>
      <c r="E16" s="17">
        <f>'宝林镇'!E16+'石湍镇'!E16+'大佛镇'!E16+'通旅镇'!E16+'东山镇'!E16+'高寺镇'!E16+'回澜镇'!E16+'金顺镇'!E16+'劳动镇'!E16+'童家镇'!E16+'龙门镇'!E16+'盛池镇'!E16+'良安镇'!E16+'石佛镇'!E16+'双河场乡'!E16+'中和场镇'!E16+'中天镇'!E16+'天池街道'!E16+'南塔街道'!E16+'蟠龙镇'!E16+'佛星'!E16</f>
        <v>0</v>
      </c>
      <c r="F16" s="17"/>
      <c r="G16" s="17"/>
      <c r="H16" s="17"/>
      <c r="I16" s="17">
        <f>'宝林镇'!I16+'石湍镇'!I16+'大佛镇'!I16+'通旅镇'!I16+'东山镇'!I16+'高寺镇'!I16+'回澜镇'!I16+'金顺镇'!I16+'劳动镇'!I16+'童家镇'!I16+'龙门镇'!I16+'盛池镇'!I16+'良安镇'!I16+'石佛镇'!I16+'双河场乡'!I16+'中和场镇'!I16+'中天镇'!I16+'天池街道'!I16+'南塔街道'!I16+'蟠龙镇'!I16+'佛星'!I16</f>
        <v>1113</v>
      </c>
      <c r="J16" s="17">
        <f>'宝林镇'!J16+'石湍镇'!J16+'大佛镇'!J16+'通旅镇'!J16+'东山镇'!J16+'高寺镇'!J16+'回澜镇'!J16+'金顺镇'!J16+'劳动镇'!J16+'童家镇'!J16+'龙门镇'!J16+'盛池镇'!J16+'良安镇'!J16+'石佛镇'!J16+'双河场乡'!J16+'中和场镇'!J16+'中天镇'!J16+'天池街道'!J16+'南塔街道'!J16+'蟠龙镇'!J16+'佛星'!J16</f>
        <v>1113</v>
      </c>
      <c r="K16" s="45">
        <f>'宝林镇'!K16+'石湍镇'!K16+'大佛镇'!K16+'通旅镇'!K16+'东山镇'!K16+'高寺镇'!K16+'回澜镇'!K16+'金顺镇'!K16+'劳动镇'!K16+'童家镇'!K16+'龙门镇'!K16+'盛池镇'!K16+'良安镇'!K16+'石佛镇'!K16+'双河场乡'!K16+'中和场镇'!K16+'中天镇'!K16+'天池街道'!K16+'南塔街道'!K16+'蟠龙镇'!K16+'佛星'!K16</f>
        <v>1113</v>
      </c>
      <c r="L16" s="17">
        <f>'宝林镇'!L16+'石湍镇'!L16+'大佛镇'!L16+'通旅镇'!L16+'东山镇'!L16+'高寺镇'!L16+'回澜镇'!L16+'金顺镇'!L16+'劳动镇'!L16+'童家镇'!L16+'龙门镇'!L16+'盛池镇'!L16+'良安镇'!L16+'石佛镇'!L16+'双河场乡'!L16+'中和场镇'!L16+'中天镇'!L16+'天池街道'!L16+'南塔街道'!L16+'蟠龙镇'!L16+'佛星'!L16</f>
        <v>0</v>
      </c>
      <c r="M16" s="17">
        <f>'宝林镇'!M16+'石湍镇'!M16+'大佛镇'!M16+'通旅镇'!M16+'东山镇'!M16+'高寺镇'!M16+'回澜镇'!M16+'金顺镇'!M16+'劳动镇'!M16+'童家镇'!M16+'龙门镇'!M16+'盛池镇'!M16+'良安镇'!M16+'石佛镇'!M16+'双河场乡'!M16+'中和场镇'!M16+'中天镇'!M16+'天池街道'!M16+'南塔街道'!M16+'蟠龙镇'!M16+'佛星'!M16</f>
        <v>0</v>
      </c>
      <c r="N16" s="17">
        <f>'宝林镇'!N16+'石湍镇'!N16+'大佛镇'!N16+'通旅镇'!N16+'东山镇'!N16+'高寺镇'!N16+'回澜镇'!N16+'金顺镇'!N16+'劳动镇'!N16+'童家镇'!N16+'龙门镇'!N16+'盛池镇'!N16+'良安镇'!N16+'石佛镇'!N16+'双河场乡'!N16+'中和场镇'!N16+'中天镇'!N16+'天池街道'!N16+'南塔街道'!N16+'蟠龙镇'!N16+'佛星'!N16</f>
        <v>0</v>
      </c>
    </row>
    <row r="17" spans="1:14" s="2" customFormat="1" ht="14.25">
      <c r="A17" s="25" t="s">
        <v>31</v>
      </c>
      <c r="B17" s="25"/>
      <c r="C17" s="25"/>
      <c r="D17" s="24" t="s">
        <v>11</v>
      </c>
      <c r="E17" s="17">
        <f>'宝林镇'!E17+'石湍镇'!E17+'大佛镇'!E17+'通旅镇'!E17+'东山镇'!E17+'高寺镇'!E17+'回澜镇'!E17+'金顺镇'!E17+'劳动镇'!E17+'童家镇'!E17+'龙门镇'!E17+'盛池镇'!E17+'良安镇'!E17+'石佛镇'!E17+'双河场乡'!E17+'中和场镇'!E17+'中天镇'!E17+'天池街道'!E17+'南塔街道'!E17+'蟠龙镇'!E17+'佛星'!E17</f>
        <v>0</v>
      </c>
      <c r="F17" s="17"/>
      <c r="G17" s="17"/>
      <c r="H17" s="17"/>
      <c r="I17" s="17">
        <f>'宝林镇'!I17+'石湍镇'!I17+'大佛镇'!I17+'通旅镇'!I17+'东山镇'!I17+'高寺镇'!I17+'回澜镇'!I17+'金顺镇'!I17+'劳动镇'!I17+'童家镇'!I17+'龙门镇'!I17+'盛池镇'!I17+'良安镇'!I17+'石佛镇'!I17+'双河场乡'!I17+'中和场镇'!I17+'中天镇'!I17+'天池街道'!I17+'南塔街道'!I17+'蟠龙镇'!I17+'佛星'!I17</f>
        <v>855</v>
      </c>
      <c r="J17" s="17">
        <f>'宝林镇'!J17+'石湍镇'!J17+'大佛镇'!J17+'通旅镇'!J17+'东山镇'!J17+'高寺镇'!J17+'回澜镇'!J17+'金顺镇'!J17+'劳动镇'!J17+'童家镇'!J17+'龙门镇'!J17+'盛池镇'!J17+'良安镇'!J17+'石佛镇'!J17+'双河场乡'!J17+'中和场镇'!J17+'中天镇'!J17+'天池街道'!J17+'南塔街道'!J17+'蟠龙镇'!J17+'佛星'!J17</f>
        <v>855</v>
      </c>
      <c r="K17" s="45">
        <f>'宝林镇'!K17+'石湍镇'!K17+'大佛镇'!K17+'通旅镇'!K17+'东山镇'!K17+'高寺镇'!K17+'回澜镇'!K17+'金顺镇'!K17+'劳动镇'!K17+'童家镇'!K17+'龙门镇'!K17+'盛池镇'!K17+'良安镇'!K17+'石佛镇'!K17+'双河场乡'!K17+'中和场镇'!K17+'中天镇'!K17+'天池街道'!K17+'南塔街道'!K17+'蟠龙镇'!K17+'佛星'!K17</f>
        <v>855</v>
      </c>
      <c r="L17" s="17">
        <f>'宝林镇'!L17+'石湍镇'!L17+'大佛镇'!L17+'通旅镇'!L17+'东山镇'!L17+'高寺镇'!L17+'回澜镇'!L17+'金顺镇'!L17+'劳动镇'!L17+'童家镇'!L17+'龙门镇'!L17+'盛池镇'!L17+'良安镇'!L17+'石佛镇'!L17+'双河场乡'!L17+'中和场镇'!L17+'中天镇'!L17+'天池街道'!L17+'南塔街道'!L17+'蟠龙镇'!L17+'佛星'!L17</f>
        <v>0</v>
      </c>
      <c r="M17" s="17">
        <f>'宝林镇'!M17+'石湍镇'!M17+'大佛镇'!M17+'通旅镇'!M17+'东山镇'!M17+'高寺镇'!M17+'回澜镇'!M17+'金顺镇'!M17+'劳动镇'!M17+'童家镇'!M17+'龙门镇'!M17+'盛池镇'!M17+'良安镇'!M17+'石佛镇'!M17+'双河场乡'!M17+'中和场镇'!M17+'中天镇'!M17+'天池街道'!M17+'南塔街道'!M17+'蟠龙镇'!M17+'佛星'!M17</f>
        <v>0</v>
      </c>
      <c r="N17" s="17">
        <f>'宝林镇'!N17+'石湍镇'!N17+'大佛镇'!N17+'通旅镇'!N17+'东山镇'!N17+'高寺镇'!N17+'回澜镇'!N17+'金顺镇'!N17+'劳动镇'!N17+'童家镇'!N17+'龙门镇'!N17+'盛池镇'!N17+'良安镇'!N17+'石佛镇'!N17+'双河场乡'!N17+'中和场镇'!N17+'中天镇'!N17+'天池街道'!N17+'南塔街道'!N17+'蟠龙镇'!N17+'佛星'!N17</f>
        <v>0</v>
      </c>
    </row>
    <row r="18" spans="1:14" ht="16.5" customHeight="1">
      <c r="A18" s="26"/>
      <c r="B18" s="26"/>
      <c r="C18" s="26"/>
      <c r="D18" s="23" t="s">
        <v>32</v>
      </c>
      <c r="E18" s="14">
        <f>'宝林镇'!E18+'石湍镇'!E18+'大佛镇'!E18+'通旅镇'!E18+'东山镇'!E18+'高寺镇'!E18+'回澜镇'!E18+'金顺镇'!E18+'劳动镇'!E18+'童家镇'!E18+'龙门镇'!E18+'盛池镇'!E18+'良安镇'!E18+'石佛镇'!E18+'双河场乡'!E18+'中和场镇'!E18+'中天镇'!E18+'天池街道'!E18+'南塔街道'!E18+'蟠龙镇'!E18+'佛星'!E18</f>
        <v>12054.16</v>
      </c>
      <c r="F18" s="14" t="s">
        <v>33</v>
      </c>
      <c r="G18" s="14">
        <f>I18/E18</f>
        <v>0.0385758941311547</v>
      </c>
      <c r="H18" s="14">
        <f>J18/E18</f>
        <v>0.0385758941311547</v>
      </c>
      <c r="I18" s="14">
        <f>'宝林镇'!I18+'石湍镇'!I18+'大佛镇'!I18+'通旅镇'!I18+'东山镇'!I18+'高寺镇'!I18+'回澜镇'!I18+'金顺镇'!I18+'劳动镇'!I18+'童家镇'!I18+'龙门镇'!I18+'盛池镇'!I18+'良安镇'!I18+'石佛镇'!I18+'双河场乡'!I18+'中和场镇'!I18+'中天镇'!I18+'天池街道'!I18+'南塔街道'!I18+'蟠龙镇'!I18+'佛星'!I18</f>
        <v>465</v>
      </c>
      <c r="J18" s="14">
        <f>'宝林镇'!J18+'石湍镇'!J18+'大佛镇'!J18+'通旅镇'!J18+'东山镇'!J18+'高寺镇'!J18+'回澜镇'!J18+'金顺镇'!J18+'劳动镇'!J18+'童家镇'!J18+'龙门镇'!J18+'盛池镇'!J18+'良安镇'!J18+'石佛镇'!J18+'双河场乡'!J18+'中和场镇'!J18+'中天镇'!J18+'天池街道'!J18+'南塔街道'!J18+'蟠龙镇'!J18+'佛星'!J18</f>
        <v>465</v>
      </c>
      <c r="K18" s="44">
        <f>'宝林镇'!K18+'石湍镇'!K18+'大佛镇'!K18+'通旅镇'!K18+'东山镇'!K18+'高寺镇'!K18+'回澜镇'!K18+'金顺镇'!K18+'劳动镇'!K18+'童家镇'!K18+'龙门镇'!K18+'盛池镇'!K18+'良安镇'!K18+'石佛镇'!K18+'双河场乡'!K18+'中和场镇'!K18+'中天镇'!K18+'天池街道'!K18+'南塔街道'!K18+'蟠龙镇'!K18+'佛星'!K18</f>
        <v>465</v>
      </c>
      <c r="L18" s="14">
        <f>'宝林镇'!L18+'石湍镇'!L18+'大佛镇'!L18+'通旅镇'!L18+'东山镇'!L18+'高寺镇'!L18+'回澜镇'!L18+'金顺镇'!L18+'劳动镇'!L18+'童家镇'!L18+'龙门镇'!L18+'盛池镇'!L18+'良安镇'!L18+'石佛镇'!L18+'双河场乡'!L18+'中和场镇'!L18+'中天镇'!L18+'天池街道'!L18+'南塔街道'!L18+'蟠龙镇'!L18+'佛星'!L18</f>
        <v>0</v>
      </c>
      <c r="M18" s="14">
        <f>'宝林镇'!M18+'石湍镇'!M18+'大佛镇'!M18+'通旅镇'!M18+'东山镇'!M18+'高寺镇'!M18+'回澜镇'!M18+'金顺镇'!M18+'劳动镇'!M18+'童家镇'!M18+'龙门镇'!M18+'盛池镇'!M18+'良安镇'!M18+'石佛镇'!M18+'双河场乡'!M18+'中和场镇'!M18+'中天镇'!M18+'天池街道'!M18+'南塔街道'!M18+'蟠龙镇'!M18+'佛星'!M18</f>
        <v>0</v>
      </c>
      <c r="N18" s="14">
        <f>'宝林镇'!N18+'石湍镇'!N18+'大佛镇'!N18+'通旅镇'!N18+'东山镇'!N18+'高寺镇'!N18+'回澜镇'!N18+'金顺镇'!N18+'劳动镇'!N18+'童家镇'!N18+'龙门镇'!N18+'盛池镇'!N18+'良安镇'!N18+'石佛镇'!N18+'双河场乡'!N18+'中和场镇'!N18+'中天镇'!N18+'天池街道'!N18+'南塔街道'!N18+'蟠龙镇'!N18+'佛星'!N18</f>
        <v>0</v>
      </c>
    </row>
    <row r="19" spans="1:14" ht="14.25">
      <c r="A19" s="26"/>
      <c r="B19" s="26"/>
      <c r="C19" s="26"/>
      <c r="D19" s="27" t="s">
        <v>34</v>
      </c>
      <c r="E19" s="14">
        <f>'宝林镇'!E19+'石湍镇'!E19+'大佛镇'!E19+'通旅镇'!E19+'东山镇'!E19+'高寺镇'!E19+'回澜镇'!E19+'金顺镇'!E19+'劳动镇'!E19+'童家镇'!E19+'龙门镇'!E19+'盛池镇'!E19+'良安镇'!E19+'石佛镇'!E19+'双河场乡'!E19+'中和场镇'!E19+'中天镇'!E19+'天池街道'!E19+'南塔街道'!E19+'蟠龙镇'!E19+'佛星'!E19</f>
        <v>1</v>
      </c>
      <c r="F19" s="14" t="s">
        <v>25</v>
      </c>
      <c r="G19" s="14">
        <f>I19/E19</f>
        <v>390</v>
      </c>
      <c r="H19" s="14">
        <f>J19/E19</f>
        <v>390</v>
      </c>
      <c r="I19" s="14">
        <f>'宝林镇'!I19+'石湍镇'!I19+'大佛镇'!I19+'通旅镇'!I19+'东山镇'!I19+'高寺镇'!I19+'回澜镇'!I19+'金顺镇'!I19+'劳动镇'!I19+'童家镇'!I19+'龙门镇'!I19+'盛池镇'!I19+'良安镇'!I19+'石佛镇'!I19+'双河场乡'!I19+'中和场镇'!I19+'中天镇'!I19+'天池街道'!I19+'南塔街道'!I19+'蟠龙镇'!I19+'佛星'!I19</f>
        <v>390</v>
      </c>
      <c r="J19" s="14">
        <f>'宝林镇'!J19+'石湍镇'!J19+'大佛镇'!J19+'通旅镇'!J19+'东山镇'!J19+'高寺镇'!J19+'回澜镇'!J19+'金顺镇'!J19+'劳动镇'!J19+'童家镇'!J19+'龙门镇'!J19+'盛池镇'!J19+'良安镇'!J19+'石佛镇'!J19+'双河场乡'!J19+'中和场镇'!J19+'中天镇'!J19+'天池街道'!J19+'南塔街道'!J19+'蟠龙镇'!J19+'佛星'!J19</f>
        <v>390</v>
      </c>
      <c r="K19" s="44">
        <f>'宝林镇'!K19+'石湍镇'!K19+'大佛镇'!K19+'通旅镇'!K19+'东山镇'!K19+'高寺镇'!K19+'回澜镇'!K19+'金顺镇'!K19+'劳动镇'!K19+'童家镇'!K19+'龙门镇'!K19+'盛池镇'!K19+'良安镇'!K19+'石佛镇'!K19+'双河场乡'!K19+'中和场镇'!K19+'中天镇'!K19+'天池街道'!K19+'南塔街道'!K19+'蟠龙镇'!K19+'佛星'!K19</f>
        <v>390</v>
      </c>
      <c r="L19" s="14">
        <f>'宝林镇'!L19+'石湍镇'!L19+'大佛镇'!L19+'通旅镇'!L19+'东山镇'!L19+'高寺镇'!L19+'回澜镇'!L19+'金顺镇'!L19+'劳动镇'!L19+'童家镇'!L19+'龙门镇'!L19+'盛池镇'!L19+'良安镇'!L19+'石佛镇'!L19+'双河场乡'!L19+'中和场镇'!L19+'中天镇'!L19+'天池街道'!L19+'南塔街道'!L19+'蟠龙镇'!L19+'佛星'!L19</f>
        <v>0</v>
      </c>
      <c r="M19" s="14">
        <f>'宝林镇'!M19+'石湍镇'!M19+'大佛镇'!M19+'通旅镇'!M19+'东山镇'!M19+'高寺镇'!M19+'回澜镇'!M19+'金顺镇'!M19+'劳动镇'!M19+'童家镇'!M19+'龙门镇'!M19+'盛池镇'!M19+'良安镇'!M19+'石佛镇'!M19+'双河场乡'!M19+'中和场镇'!M19+'中天镇'!M19+'天池街道'!M19+'南塔街道'!M19+'蟠龙镇'!M19+'佛星'!M19</f>
        <v>0</v>
      </c>
      <c r="N19" s="14">
        <f>'宝林镇'!N19+'石湍镇'!N19+'大佛镇'!N19+'通旅镇'!N19+'东山镇'!N19+'高寺镇'!N19+'回澜镇'!N19+'金顺镇'!N19+'劳动镇'!N19+'童家镇'!N19+'龙门镇'!N19+'盛池镇'!N19+'良安镇'!N19+'石佛镇'!N19+'双河场乡'!N19+'中和场镇'!N19+'中天镇'!N19+'天池街道'!N19+'南塔街道'!N19+'蟠龙镇'!N19+'佛星'!N19</f>
        <v>0</v>
      </c>
    </row>
    <row r="20" spans="1:14" ht="14.25">
      <c r="A20" s="26" t="s">
        <v>35</v>
      </c>
      <c r="B20" s="26"/>
      <c r="C20" s="26"/>
      <c r="D20" s="28"/>
      <c r="E20" s="14">
        <f>'宝林镇'!E20+'石湍镇'!E20+'大佛镇'!E20+'通旅镇'!E20+'东山镇'!E20+'高寺镇'!E20+'回澜镇'!E20+'金顺镇'!E20+'劳动镇'!E20+'童家镇'!E20+'龙门镇'!E20+'盛池镇'!E20+'良安镇'!E20+'石佛镇'!E20+'双河场乡'!E20+'中和场镇'!E20+'中天镇'!E20+'天池街道'!E20+'南塔街道'!E20+'蟠龙镇'!E20+'佛星'!E20</f>
        <v>160</v>
      </c>
      <c r="F20" s="14" t="s">
        <v>33</v>
      </c>
      <c r="G20" s="14">
        <f>I20/E20</f>
        <v>1.6125</v>
      </c>
      <c r="H20" s="14">
        <f>J20/E20</f>
        <v>1.6125</v>
      </c>
      <c r="I20" s="14">
        <f>'宝林镇'!I20+'石湍镇'!I20+'大佛镇'!I20+'通旅镇'!I20+'东山镇'!I20+'高寺镇'!I20+'回澜镇'!I20+'金顺镇'!I20+'劳动镇'!I20+'童家镇'!I20+'龙门镇'!I20+'盛池镇'!I20+'良安镇'!I20+'石佛镇'!I20+'双河场乡'!I20+'中和场镇'!I20+'中天镇'!I20+'天池街道'!I20+'南塔街道'!I20+'蟠龙镇'!I20+'佛星'!I20</f>
        <v>258</v>
      </c>
      <c r="J20" s="14">
        <f>'宝林镇'!J20+'石湍镇'!J20+'大佛镇'!J20+'通旅镇'!J20+'东山镇'!J20+'高寺镇'!J20+'回澜镇'!J20+'金顺镇'!J20+'劳动镇'!J20+'童家镇'!J20+'龙门镇'!J20+'盛池镇'!J20+'良安镇'!J20+'石佛镇'!J20+'双河场乡'!J20+'中和场镇'!J20+'中天镇'!J20+'天池街道'!J20+'南塔街道'!J20+'蟠龙镇'!J20+'佛星'!J20</f>
        <v>258</v>
      </c>
      <c r="K20" s="44">
        <f>'宝林镇'!K20+'石湍镇'!K20+'大佛镇'!K20+'通旅镇'!K20+'东山镇'!K20+'高寺镇'!K20+'回澜镇'!K20+'金顺镇'!K20+'劳动镇'!K20+'童家镇'!K20+'龙门镇'!K20+'盛池镇'!K20+'良安镇'!K20+'石佛镇'!K20+'双河场乡'!K20+'中和场镇'!K20+'中天镇'!K20+'天池街道'!K20+'南塔街道'!K20+'蟠龙镇'!K20+'佛星'!K20</f>
        <v>258</v>
      </c>
      <c r="L20" s="14">
        <f>'宝林镇'!L20+'石湍镇'!L20+'大佛镇'!L20+'通旅镇'!L20+'东山镇'!L20+'高寺镇'!L20+'回澜镇'!L20+'金顺镇'!L20+'劳动镇'!L20+'童家镇'!L20+'龙门镇'!L20+'盛池镇'!L20+'良安镇'!L20+'石佛镇'!L20+'双河场乡'!L20+'中和场镇'!L20+'中天镇'!L20+'天池街道'!L20+'南塔街道'!L20+'蟠龙镇'!L20+'佛星'!L20</f>
        <v>0</v>
      </c>
      <c r="M20" s="14">
        <f>'宝林镇'!M20+'石湍镇'!M20+'大佛镇'!M20+'通旅镇'!M20+'东山镇'!M20+'高寺镇'!M20+'回澜镇'!M20+'金顺镇'!M20+'劳动镇'!M20+'童家镇'!M20+'龙门镇'!M20+'盛池镇'!M20+'良安镇'!M20+'石佛镇'!M20+'双河场乡'!M20+'中和场镇'!M20+'中天镇'!M20+'天池街道'!M20+'南塔街道'!M20+'蟠龙镇'!M20+'佛星'!M20</f>
        <v>0</v>
      </c>
      <c r="N20" s="14">
        <f>'宝林镇'!N20+'石湍镇'!N20+'大佛镇'!N20+'通旅镇'!N20+'东山镇'!N20+'高寺镇'!N20+'回澜镇'!N20+'金顺镇'!N20+'劳动镇'!N20+'童家镇'!N20+'龙门镇'!N20+'盛池镇'!N20+'良安镇'!N20+'石佛镇'!N20+'双河场乡'!N20+'中和场镇'!N20+'中天镇'!N20+'天池街道'!N20+'南塔街道'!N20+'蟠龙镇'!N20+'佛星'!N20</f>
        <v>0</v>
      </c>
    </row>
    <row r="21" spans="1:14" s="3" customFormat="1" ht="39.75" customHeight="1">
      <c r="A21" s="29" t="s">
        <v>36</v>
      </c>
      <c r="B21" s="29"/>
      <c r="C21" s="29"/>
      <c r="D21" s="30" t="s">
        <v>37</v>
      </c>
      <c r="E21" s="17">
        <f>'宝林镇'!E21+'石湍镇'!E21+'大佛镇'!E21+'通旅镇'!E21+'东山镇'!E21+'高寺镇'!E21+'回澜镇'!E21+'金顺镇'!E21+'劳动镇'!E21+'童家镇'!E21+'龙门镇'!E21+'盛池镇'!E21+'良安镇'!E21+'石佛镇'!E21+'双河场乡'!E21+'中和场镇'!E21+'中天镇'!E21+'天池街道'!E21+'南塔街道'!E21+'蟠龙镇'!E21+'佛星'!E21</f>
        <v>0</v>
      </c>
      <c r="F21" s="17"/>
      <c r="G21" s="17">
        <f>'宝林镇'!G21+'石湍镇'!G21+'大佛镇'!G21+'通旅镇'!G21+'东山镇'!G21+'高寺镇'!G21+'回澜镇'!G21+'金顺镇'!G21+'劳动镇'!G21+'童家镇'!G21+'龙门镇'!G21+'盛池镇'!G21+'良安镇'!G21+'石佛镇'!G21+'双河场乡'!G21+'中和场镇'!G21+'中天镇'!G21+'天池街道'!G21+'南塔街道'!G21+'蟠龙镇'!G21+'佛星'!G21</f>
        <v>0</v>
      </c>
      <c r="H21" s="17">
        <f>'宝林镇'!H21+'石湍镇'!H21+'大佛镇'!H21+'通旅镇'!H21+'东山镇'!H21+'高寺镇'!H21+'回澜镇'!H21+'金顺镇'!H21+'劳动镇'!H21+'童家镇'!H21+'龙门镇'!H21+'盛池镇'!H21+'良安镇'!H21+'石佛镇'!H21+'双河场乡'!H21+'中和场镇'!H21+'中天镇'!H21+'天池街道'!H21+'南塔街道'!H21+'蟠龙镇'!H21+'佛星'!H21</f>
        <v>0</v>
      </c>
      <c r="I21" s="17">
        <f>'宝林镇'!I21+'石湍镇'!I21+'大佛镇'!I21+'通旅镇'!I21+'东山镇'!I21+'高寺镇'!I21+'回澜镇'!I21+'金顺镇'!I21+'劳动镇'!I21+'童家镇'!I21+'龙门镇'!I21+'盛池镇'!I21+'良安镇'!I21+'石佛镇'!I21+'双河场乡'!I21+'中和场镇'!I21+'中天镇'!I21+'天池街道'!I21+'南塔街道'!I21+'蟠龙镇'!I21+'佛星'!I21</f>
        <v>300</v>
      </c>
      <c r="J21" s="17">
        <f>'宝林镇'!J21+'石湍镇'!J21+'大佛镇'!J21+'通旅镇'!J21+'东山镇'!J21+'高寺镇'!J21+'回澜镇'!J21+'金顺镇'!J21+'劳动镇'!J21+'童家镇'!J21+'龙门镇'!J21+'盛池镇'!J21+'良安镇'!J21+'石佛镇'!J21+'双河场乡'!J21+'中和场镇'!J21+'中天镇'!J21+'天池街道'!J21+'南塔街道'!J21+'蟠龙镇'!J21+'佛星'!J21</f>
        <v>300</v>
      </c>
      <c r="K21" s="45">
        <f>'宝林镇'!K21+'石湍镇'!K21+'大佛镇'!K21+'通旅镇'!K21+'东山镇'!K21+'高寺镇'!K21+'回澜镇'!K21+'金顺镇'!K21+'劳动镇'!K21+'童家镇'!K21+'龙门镇'!K21+'盛池镇'!K21+'良安镇'!K21+'石佛镇'!K21+'双河场乡'!K21+'中和场镇'!K21+'中天镇'!K21+'天池街道'!K21+'南塔街道'!K21+'蟠龙镇'!K21+'佛星'!K21</f>
        <v>300</v>
      </c>
      <c r="L21" s="17">
        <f>'宝林镇'!L21+'石湍镇'!L21+'大佛镇'!L21+'通旅镇'!L21+'东山镇'!L21+'高寺镇'!L21+'回澜镇'!L21+'金顺镇'!L21+'劳动镇'!L21+'童家镇'!L21+'龙门镇'!L21+'盛池镇'!L21+'良安镇'!L21+'石佛镇'!L21+'双河场乡'!L21+'中和场镇'!L21+'中天镇'!L21+'天池街道'!L21+'南塔街道'!L21+'蟠龙镇'!L21+'佛星'!L21</f>
        <v>0</v>
      </c>
      <c r="M21" s="17">
        <f>'宝林镇'!M21+'石湍镇'!M21+'大佛镇'!M21+'通旅镇'!M21+'东山镇'!M21+'高寺镇'!M21+'回澜镇'!M21+'金顺镇'!M21+'劳动镇'!M21+'童家镇'!M21+'龙门镇'!M21+'盛池镇'!M21+'良安镇'!M21+'石佛镇'!M21+'双河场乡'!M21+'中和场镇'!M21+'中天镇'!M21+'天池街道'!M21+'南塔街道'!M21+'蟠龙镇'!M21+'佛星'!M21</f>
        <v>0</v>
      </c>
      <c r="N21" s="17">
        <f>'宝林镇'!N21+'石湍镇'!N21+'大佛镇'!N21+'通旅镇'!N21+'东山镇'!N21+'高寺镇'!N21+'回澜镇'!N21+'金顺镇'!N21+'劳动镇'!N21+'童家镇'!N21+'龙门镇'!N21+'盛池镇'!N21+'良安镇'!N21+'石佛镇'!N21+'双河场乡'!N21+'中和场镇'!N21+'中天镇'!N21+'天池街道'!N21+'南塔街道'!N21+'蟠龙镇'!N21+'佛星'!N21</f>
        <v>0</v>
      </c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24</v>
      </c>
      <c r="J6" s="66">
        <v>24</v>
      </c>
      <c r="K6" s="67">
        <v>24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12</v>
      </c>
      <c r="J16" s="66">
        <v>12</v>
      </c>
      <c r="K16" s="67">
        <v>12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12</v>
      </c>
      <c r="J17" s="66">
        <v>12</v>
      </c>
      <c r="K17" s="67">
        <v>12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150</v>
      </c>
      <c r="F18" s="52" t="s">
        <v>33</v>
      </c>
      <c r="G18" s="53">
        <f>I18/E18</f>
        <v>0.08</v>
      </c>
      <c r="H18" s="62">
        <f>J18/E18</f>
        <v>0.08</v>
      </c>
      <c r="I18" s="66">
        <v>12</v>
      </c>
      <c r="J18" s="66">
        <v>12</v>
      </c>
      <c r="K18" s="55">
        <v>12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12</v>
      </c>
      <c r="J21" s="66">
        <v>12</v>
      </c>
      <c r="K21" s="55">
        <v>12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56</v>
      </c>
      <c r="J6" s="66">
        <v>56</v>
      </c>
      <c r="K6" s="67">
        <v>56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44</v>
      </c>
      <c r="J16" s="66">
        <v>44</v>
      </c>
      <c r="K16" s="67">
        <v>44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44</v>
      </c>
      <c r="J17" s="66">
        <v>44</v>
      </c>
      <c r="K17" s="67">
        <v>44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831</v>
      </c>
      <c r="F18" s="52" t="s">
        <v>33</v>
      </c>
      <c r="G18" s="53">
        <f>I18/E18</f>
        <v>0.0529482551143201</v>
      </c>
      <c r="H18" s="62">
        <f>J18/E18</f>
        <v>0.0529482551143201</v>
      </c>
      <c r="I18" s="66">
        <v>44</v>
      </c>
      <c r="J18" s="66">
        <v>44</v>
      </c>
      <c r="K18" s="55">
        <v>44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12</v>
      </c>
      <c r="J21" s="66">
        <v>12</v>
      </c>
      <c r="K21" s="55">
        <v>12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33</v>
      </c>
      <c r="J6" s="66">
        <v>33</v>
      </c>
      <c r="K6" s="67">
        <v>33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10</v>
      </c>
      <c r="J16" s="66">
        <v>10</v>
      </c>
      <c r="K16" s="67">
        <v>10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10</v>
      </c>
      <c r="J17" s="66">
        <v>10</v>
      </c>
      <c r="K17" s="67">
        <v>10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330</v>
      </c>
      <c r="F18" s="52" t="s">
        <v>33</v>
      </c>
      <c r="G18" s="53">
        <f>I18/E18</f>
        <v>0.0303030303030303</v>
      </c>
      <c r="H18" s="62">
        <f>J18/E18</f>
        <v>0.0303030303030303</v>
      </c>
      <c r="I18" s="66">
        <v>10</v>
      </c>
      <c r="J18" s="66">
        <v>10</v>
      </c>
      <c r="K18" s="55">
        <v>10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23</v>
      </c>
      <c r="J21" s="66">
        <v>23</v>
      </c>
      <c r="K21" s="55">
        <v>23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K33" sqref="K33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41</v>
      </c>
      <c r="J6" s="66">
        <v>41</v>
      </c>
      <c r="K6" s="67">
        <v>41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24</v>
      </c>
      <c r="J16" s="66">
        <v>24</v>
      </c>
      <c r="K16" s="67">
        <v>24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24</v>
      </c>
      <c r="J17" s="66">
        <v>24</v>
      </c>
      <c r="K17" s="67">
        <v>24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1400</v>
      </c>
      <c r="F18" s="52" t="s">
        <v>33</v>
      </c>
      <c r="G18" s="53">
        <f>I18/E18</f>
        <v>0.0171428571428571</v>
      </c>
      <c r="H18" s="62">
        <f>J18/E18</f>
        <v>0.0171428571428571</v>
      </c>
      <c r="I18" s="66">
        <v>24</v>
      </c>
      <c r="J18" s="66">
        <v>24</v>
      </c>
      <c r="K18" s="55">
        <v>24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17</v>
      </c>
      <c r="J21" s="66">
        <v>17</v>
      </c>
      <c r="K21" s="55">
        <v>17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K33" sqref="K33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53</v>
      </c>
      <c r="J6" s="66">
        <v>53</v>
      </c>
      <c r="K6" s="67">
        <v>53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27</v>
      </c>
      <c r="J16" s="66">
        <v>27</v>
      </c>
      <c r="K16" s="67">
        <v>27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27</v>
      </c>
      <c r="J17" s="66">
        <v>27</v>
      </c>
      <c r="K17" s="67">
        <v>27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640</v>
      </c>
      <c r="F18" s="52" t="s">
        <v>33</v>
      </c>
      <c r="G18" s="53">
        <f>I18/E18</f>
        <v>0.0421875</v>
      </c>
      <c r="H18" s="62">
        <f>J18/E18</f>
        <v>0.0421875</v>
      </c>
      <c r="I18" s="66">
        <v>27</v>
      </c>
      <c r="J18" s="66">
        <v>27</v>
      </c>
      <c r="K18" s="55">
        <v>27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26</v>
      </c>
      <c r="J21" s="66">
        <v>26</v>
      </c>
      <c r="K21" s="55">
        <v>26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44</v>
      </c>
      <c r="J6" s="66">
        <v>44</v>
      </c>
      <c r="K6" s="67">
        <v>44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28</v>
      </c>
      <c r="J16" s="66">
        <v>28</v>
      </c>
      <c r="K16" s="67">
        <v>28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28</v>
      </c>
      <c r="J17" s="66">
        <v>28</v>
      </c>
      <c r="K17" s="67">
        <v>28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305</v>
      </c>
      <c r="F18" s="52" t="s">
        <v>33</v>
      </c>
      <c r="G18" s="53">
        <f>I18/E18</f>
        <v>0.0918032786885246</v>
      </c>
      <c r="H18" s="62">
        <f>J18/E18</f>
        <v>0.0918032786885246</v>
      </c>
      <c r="I18" s="66">
        <v>28</v>
      </c>
      <c r="J18" s="66">
        <v>28</v>
      </c>
      <c r="K18" s="55">
        <v>28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16</v>
      </c>
      <c r="J21" s="66">
        <v>16</v>
      </c>
      <c r="K21" s="55">
        <v>16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SheetLayoutView="100" workbookViewId="0" topLeftCell="A1">
      <pane xSplit="4" ySplit="5" topLeftCell="E6" activePane="bottomRight" state="frozen"/>
      <selection pane="bottomRight" activeCell="I24" sqref="I24"/>
    </sheetView>
  </sheetViews>
  <sheetFormatPr defaultColWidth="9.00390625" defaultRowHeight="14.25"/>
  <cols>
    <col min="1" max="1" width="5.375" style="4" customWidth="1"/>
    <col min="2" max="2" width="4.75390625" style="4" customWidth="1"/>
    <col min="3" max="3" width="8.625" style="4" customWidth="1"/>
    <col min="4" max="4" width="15.00390625" style="4" customWidth="1"/>
    <col min="5" max="5" width="10.25390625" style="4" customWidth="1"/>
    <col min="6" max="6" width="4.375" style="4" customWidth="1"/>
    <col min="7" max="7" width="9.00390625" style="4" customWidth="1"/>
    <col min="8" max="8" width="9.50390625" style="4" bestFit="1" customWidth="1"/>
    <col min="9" max="9" width="12.00390625" style="1" customWidth="1"/>
    <col min="10" max="10" width="9.00390625" style="1" customWidth="1"/>
    <col min="11" max="11" width="32.00390625" style="4" customWidth="1"/>
    <col min="12" max="12" width="9.625" style="4" customWidth="1"/>
    <col min="13" max="13" width="8.875" style="4" customWidth="1"/>
    <col min="14" max="14" width="6.625" style="4" customWidth="1"/>
    <col min="15" max="16384" width="9.00390625" style="4" customWidth="1"/>
  </cols>
  <sheetData>
    <row r="1" spans="1:14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 t="s">
        <v>2</v>
      </c>
      <c r="B3" s="7"/>
      <c r="C3" s="7"/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33" t="s">
        <v>8</v>
      </c>
      <c r="J3" s="34" t="s">
        <v>9</v>
      </c>
      <c r="K3" s="35"/>
      <c r="L3" s="35"/>
      <c r="M3" s="36"/>
      <c r="N3" s="37" t="s">
        <v>10</v>
      </c>
    </row>
    <row r="4" spans="1:14" ht="14.25" customHeight="1">
      <c r="A4" s="7"/>
      <c r="B4" s="7"/>
      <c r="C4" s="7"/>
      <c r="D4" s="7"/>
      <c r="E4" s="10"/>
      <c r="F4" s="7"/>
      <c r="G4" s="9"/>
      <c r="H4" s="9"/>
      <c r="I4" s="33"/>
      <c r="J4" s="38" t="s">
        <v>11</v>
      </c>
      <c r="K4" s="34" t="s">
        <v>12</v>
      </c>
      <c r="L4" s="39" t="s">
        <v>13</v>
      </c>
      <c r="M4" s="39" t="s">
        <v>14</v>
      </c>
      <c r="N4" s="40"/>
    </row>
    <row r="5" spans="1:14" ht="14.25">
      <c r="A5" s="7"/>
      <c r="B5" s="7"/>
      <c r="C5" s="7"/>
      <c r="D5" s="7"/>
      <c r="E5" s="11"/>
      <c r="F5" s="7"/>
      <c r="G5" s="9"/>
      <c r="H5" s="9"/>
      <c r="I5" s="33"/>
      <c r="J5" s="41"/>
      <c r="K5" s="9" t="s">
        <v>15</v>
      </c>
      <c r="L5" s="42"/>
      <c r="M5" s="42"/>
      <c r="N5" s="43"/>
    </row>
    <row r="6" spans="1:14" s="1" customFormat="1" ht="27" customHeight="1">
      <c r="A6" s="12" t="s">
        <v>16</v>
      </c>
      <c r="B6" s="12"/>
      <c r="C6" s="12"/>
      <c r="D6" s="13"/>
      <c r="E6" s="14"/>
      <c r="F6" s="44"/>
      <c r="G6" s="46"/>
      <c r="H6" s="47"/>
      <c r="I6" s="66">
        <v>19</v>
      </c>
      <c r="J6" s="66">
        <v>19</v>
      </c>
      <c r="K6" s="67">
        <v>19</v>
      </c>
      <c r="L6" s="66"/>
      <c r="M6" s="66"/>
      <c r="N6" s="68"/>
    </row>
    <row r="7" spans="1:14" s="1" customFormat="1" ht="14.25">
      <c r="A7" s="48" t="s">
        <v>17</v>
      </c>
      <c r="B7" s="48"/>
      <c r="C7" s="48"/>
      <c r="D7" s="49" t="s">
        <v>16</v>
      </c>
      <c r="E7" s="14"/>
      <c r="F7" s="44"/>
      <c r="G7" s="46"/>
      <c r="H7" s="47"/>
      <c r="I7" s="66"/>
      <c r="J7" s="66"/>
      <c r="K7" s="67"/>
      <c r="L7" s="66"/>
      <c r="M7" s="66"/>
      <c r="N7" s="68"/>
    </row>
    <row r="8" spans="1:14" s="1" customFormat="1" ht="14.25">
      <c r="A8" s="20" t="s">
        <v>18</v>
      </c>
      <c r="B8" s="20"/>
      <c r="C8" s="20"/>
      <c r="D8" s="50" t="s">
        <v>19</v>
      </c>
      <c r="E8" s="51"/>
      <c r="F8" s="51"/>
      <c r="G8" s="46"/>
      <c r="H8" s="47"/>
      <c r="I8" s="66"/>
      <c r="J8" s="66"/>
      <c r="K8" s="67"/>
      <c r="L8" s="66"/>
      <c r="M8" s="66"/>
      <c r="N8" s="68"/>
    </row>
    <row r="9" spans="1:14" ht="14.25">
      <c r="A9" s="20"/>
      <c r="B9" s="20"/>
      <c r="C9" s="20"/>
      <c r="D9" s="21" t="s">
        <v>20</v>
      </c>
      <c r="E9" s="52"/>
      <c r="F9" s="52" t="s">
        <v>21</v>
      </c>
      <c r="G9" s="53"/>
      <c r="H9" s="54"/>
      <c r="I9" s="66"/>
      <c r="J9" s="66"/>
      <c r="K9" s="55"/>
      <c r="L9" s="53"/>
      <c r="M9" s="53"/>
      <c r="N9" s="69"/>
    </row>
    <row r="10" spans="1:14" ht="14.25">
      <c r="A10" s="20"/>
      <c r="B10" s="20"/>
      <c r="C10" s="20"/>
      <c r="D10" s="21" t="s">
        <v>22</v>
      </c>
      <c r="E10" s="55"/>
      <c r="F10" s="52" t="s">
        <v>23</v>
      </c>
      <c r="G10" s="53"/>
      <c r="H10" s="53"/>
      <c r="I10" s="66"/>
      <c r="J10" s="66"/>
      <c r="K10" s="55"/>
      <c r="L10" s="53"/>
      <c r="M10" s="53"/>
      <c r="N10" s="69"/>
    </row>
    <row r="11" spans="1:14" ht="14.25">
      <c r="A11" s="20"/>
      <c r="B11" s="20"/>
      <c r="C11" s="20"/>
      <c r="D11" s="22" t="s">
        <v>24</v>
      </c>
      <c r="E11" s="56"/>
      <c r="F11" s="57" t="s">
        <v>25</v>
      </c>
      <c r="G11" s="53"/>
      <c r="H11" s="53"/>
      <c r="I11" s="66"/>
      <c r="J11" s="66"/>
      <c r="K11" s="55"/>
      <c r="L11" s="53"/>
      <c r="M11" s="53"/>
      <c r="N11" s="69"/>
    </row>
    <row r="12" spans="1:14" ht="14.25">
      <c r="A12" s="20"/>
      <c r="B12" s="20"/>
      <c r="C12" s="20"/>
      <c r="D12" s="22" t="s">
        <v>26</v>
      </c>
      <c r="E12" s="56"/>
      <c r="F12" s="57" t="s">
        <v>25</v>
      </c>
      <c r="G12" s="53"/>
      <c r="H12" s="53"/>
      <c r="I12" s="66"/>
      <c r="J12" s="66"/>
      <c r="K12" s="55"/>
      <c r="L12" s="53"/>
      <c r="M12" s="53"/>
      <c r="N12" s="69"/>
    </row>
    <row r="13" spans="1:14" s="1" customFormat="1" ht="14.25">
      <c r="A13" s="20" t="s">
        <v>27</v>
      </c>
      <c r="B13" s="20"/>
      <c r="C13" s="20"/>
      <c r="D13" s="50" t="s">
        <v>19</v>
      </c>
      <c r="E13" s="58"/>
      <c r="F13" s="51"/>
      <c r="G13" s="46"/>
      <c r="H13" s="47"/>
      <c r="I13" s="66"/>
      <c r="J13" s="66"/>
      <c r="K13" s="67"/>
      <c r="L13" s="66"/>
      <c r="M13" s="66"/>
      <c r="N13" s="68"/>
    </row>
    <row r="14" spans="1:14" ht="14.25">
      <c r="A14" s="20"/>
      <c r="B14" s="20"/>
      <c r="C14" s="20"/>
      <c r="D14" s="23" t="s">
        <v>28</v>
      </c>
      <c r="E14" s="59"/>
      <c r="F14" s="52" t="s">
        <v>21</v>
      </c>
      <c r="G14" s="53"/>
      <c r="H14" s="54"/>
      <c r="I14" s="66"/>
      <c r="J14" s="66"/>
      <c r="K14" s="52"/>
      <c r="L14" s="54"/>
      <c r="M14" s="54"/>
      <c r="N14" s="70"/>
    </row>
    <row r="15" spans="1:14" ht="14.25">
      <c r="A15" s="20"/>
      <c r="B15" s="20"/>
      <c r="C15" s="20"/>
      <c r="D15" s="23" t="s">
        <v>29</v>
      </c>
      <c r="E15" s="59"/>
      <c r="F15" s="52" t="s">
        <v>21</v>
      </c>
      <c r="G15" s="53"/>
      <c r="H15" s="53"/>
      <c r="I15" s="66"/>
      <c r="J15" s="66"/>
      <c r="K15" s="55"/>
      <c r="L15" s="53"/>
      <c r="M15" s="53"/>
      <c r="N15" s="69"/>
    </row>
    <row r="16" spans="1:14" s="1" customFormat="1" ht="27" customHeight="1">
      <c r="A16" s="48" t="s">
        <v>30</v>
      </c>
      <c r="B16" s="48"/>
      <c r="C16" s="48"/>
      <c r="D16" s="12" t="s">
        <v>16</v>
      </c>
      <c r="E16" s="60"/>
      <c r="F16" s="44"/>
      <c r="G16" s="46"/>
      <c r="H16" s="47"/>
      <c r="I16" s="66">
        <v>8</v>
      </c>
      <c r="J16" s="66">
        <v>8</v>
      </c>
      <c r="K16" s="67">
        <v>8</v>
      </c>
      <c r="L16" s="66"/>
      <c r="M16" s="66"/>
      <c r="N16" s="66"/>
    </row>
    <row r="17" spans="1:14" s="1" customFormat="1" ht="14.25">
      <c r="A17" s="26" t="s">
        <v>31</v>
      </c>
      <c r="B17" s="26"/>
      <c r="C17" s="26"/>
      <c r="D17" s="12" t="s">
        <v>11</v>
      </c>
      <c r="E17" s="60"/>
      <c r="F17" s="44"/>
      <c r="G17" s="46"/>
      <c r="H17" s="47"/>
      <c r="I17" s="66">
        <v>8</v>
      </c>
      <c r="J17" s="66">
        <v>8</v>
      </c>
      <c r="K17" s="67">
        <v>8</v>
      </c>
      <c r="L17" s="66"/>
      <c r="M17" s="66"/>
      <c r="N17" s="68"/>
    </row>
    <row r="18" spans="1:14" ht="16.5" customHeight="1">
      <c r="A18" s="26"/>
      <c r="B18" s="26"/>
      <c r="C18" s="26"/>
      <c r="D18" s="23" t="s">
        <v>32</v>
      </c>
      <c r="E18" s="72">
        <v>102.2</v>
      </c>
      <c r="F18" s="52" t="s">
        <v>33</v>
      </c>
      <c r="G18" s="53">
        <f>I18/E18</f>
        <v>0.0782778864970646</v>
      </c>
      <c r="H18" s="62">
        <f>J18/E18</f>
        <v>0.0782778864970646</v>
      </c>
      <c r="I18" s="66">
        <v>8</v>
      </c>
      <c r="J18" s="66">
        <v>8</v>
      </c>
      <c r="K18" s="55">
        <v>8</v>
      </c>
      <c r="L18" s="53"/>
      <c r="M18" s="53"/>
      <c r="N18" s="71"/>
    </row>
    <row r="19" spans="1:14" ht="14.25">
      <c r="A19" s="26"/>
      <c r="B19" s="26"/>
      <c r="C19" s="26"/>
      <c r="D19" s="27" t="s">
        <v>34</v>
      </c>
      <c r="E19" s="59"/>
      <c r="F19" s="63" t="s">
        <v>25</v>
      </c>
      <c r="G19" s="53"/>
      <c r="H19" s="62"/>
      <c r="I19" s="66"/>
      <c r="J19" s="66"/>
      <c r="K19" s="55"/>
      <c r="L19" s="53"/>
      <c r="M19" s="53"/>
      <c r="N19" s="69"/>
    </row>
    <row r="20" spans="1:14" ht="14.25">
      <c r="A20" s="26" t="s">
        <v>35</v>
      </c>
      <c r="B20" s="26"/>
      <c r="C20" s="26"/>
      <c r="D20" s="28"/>
      <c r="E20" s="59"/>
      <c r="F20" s="52" t="s">
        <v>33</v>
      </c>
      <c r="G20" s="53"/>
      <c r="H20" s="62"/>
      <c r="I20" s="66"/>
      <c r="J20" s="66"/>
      <c r="K20" s="55"/>
      <c r="L20" s="53"/>
      <c r="M20" s="53"/>
      <c r="N20" s="69"/>
    </row>
    <row r="21" spans="1:14" ht="39.75" customHeight="1">
      <c r="A21" s="64" t="s">
        <v>36</v>
      </c>
      <c r="B21" s="64"/>
      <c r="C21" s="64"/>
      <c r="D21" s="65" t="s">
        <v>37</v>
      </c>
      <c r="E21" s="56"/>
      <c r="F21" s="52"/>
      <c r="G21" s="53"/>
      <c r="H21" s="53"/>
      <c r="I21" s="66">
        <v>11</v>
      </c>
      <c r="J21" s="66">
        <v>11</v>
      </c>
      <c r="K21" s="55">
        <v>11</v>
      </c>
      <c r="L21" s="53"/>
      <c r="M21" s="53"/>
      <c r="N21" s="69"/>
    </row>
    <row r="22" spans="1:14" ht="14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sheetProtection/>
  <mergeCells count="23">
    <mergeCell ref="A1:N1"/>
    <mergeCell ref="A2:N2"/>
    <mergeCell ref="J3:M3"/>
    <mergeCell ref="A6:C6"/>
    <mergeCell ref="A7:C7"/>
    <mergeCell ref="A16:C16"/>
    <mergeCell ref="A20:C20"/>
    <mergeCell ref="A21:C21"/>
    <mergeCell ref="A22:N22"/>
    <mergeCell ref="D3:D5"/>
    <mergeCell ref="E3:E5"/>
    <mergeCell ref="F3:F5"/>
    <mergeCell ref="G3:G5"/>
    <mergeCell ref="H3:H5"/>
    <mergeCell ref="I3:I5"/>
    <mergeCell ref="J4:J5"/>
    <mergeCell ref="L4:L5"/>
    <mergeCell ref="M4:M5"/>
    <mergeCell ref="N3:N5"/>
    <mergeCell ref="A3:C5"/>
    <mergeCell ref="A8:C12"/>
    <mergeCell ref="A13:C15"/>
    <mergeCell ref="A17:C19"/>
  </mergeCells>
  <printOptions/>
  <pageMargins left="0.7480314960629919" right="0.7480314960629919" top="0.9842519685039371" bottom="0.9842519685039371" header="0.511811023622047" footer="0.511811023622047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ASUS  NO.1</cp:lastModifiedBy>
  <cp:lastPrinted>2020-04-12T14:25:00Z</cp:lastPrinted>
  <dcterms:created xsi:type="dcterms:W3CDTF">2015-01-14T07:46:00Z</dcterms:created>
  <dcterms:modified xsi:type="dcterms:W3CDTF">2021-07-23T10:20:08Z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9506746024124240B6CCDE7F017D8A62</vt:lpwstr>
  </property>
</Properties>
</file>